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25365" windowHeight="12525" tabRatio="825" activeTab="1"/>
  </bookViews>
  <sheets>
    <sheet name="Instructions" sheetId="2" r:id="rId1"/>
    <sheet name="Mandatory Fee Request Form" sheetId="3" r:id="rId2"/>
    <sheet name="Financial Data (FD)" sheetId="1" r:id="rId3"/>
    <sheet name="Detail of Revenue(DOR)" sheetId="8" r:id="rId4"/>
  </sheets>
  <definedNames>
    <definedName name="_xlnm.Print_Area" localSheetId="2">'Financial Data (FD)'!$A$1:$O$59</definedName>
    <definedName name="_xlnm.Print_Titles" localSheetId="1">'Mandatory Fee Request Form'!$1:$4</definedName>
  </definedNames>
  <calcPr calcId="125725"/>
</workbook>
</file>

<file path=xl/calcChain.xml><?xml version="1.0" encoding="utf-8"?>
<calcChain xmlns="http://schemas.openxmlformats.org/spreadsheetml/2006/main">
  <c r="C32" i="1"/>
  <c r="C47" l="1"/>
  <c r="E47"/>
  <c r="M22" i="8" l="1"/>
  <c r="M24"/>
  <c r="M26"/>
  <c r="A12" i="3" l="1"/>
  <c r="K38" i="8"/>
  <c r="I38"/>
  <c r="K27"/>
  <c r="I27"/>
  <c r="M37"/>
  <c r="M35"/>
  <c r="M33"/>
  <c r="M31"/>
  <c r="Q37"/>
  <c r="Q35"/>
  <c r="Q33"/>
  <c r="Q31"/>
  <c r="Q26"/>
  <c r="Q24"/>
  <c r="Q22"/>
  <c r="Q20"/>
  <c r="M20"/>
  <c r="K40" l="1"/>
  <c r="B14" i="3" s="1"/>
  <c r="Q27" i="8"/>
  <c r="M27"/>
  <c r="Q38"/>
  <c r="M38"/>
  <c r="I47" i="1" l="1"/>
  <c r="Q40" i="8"/>
  <c r="O18" i="1" s="1"/>
  <c r="M40" i="8"/>
  <c r="A14" i="3"/>
  <c r="I23" i="1"/>
  <c r="G23"/>
  <c r="E14" i="3" l="1"/>
  <c r="K18" i="1"/>
  <c r="C14" i="3"/>
  <c r="E12"/>
  <c r="C12"/>
  <c r="G47" i="1"/>
  <c r="G27"/>
  <c r="G48" l="1"/>
  <c r="G51"/>
  <c r="M47"/>
  <c r="O23"/>
  <c r="O27" s="1"/>
  <c r="M23"/>
  <c r="M27" s="1"/>
  <c r="K23"/>
  <c r="K27" s="1"/>
  <c r="I27"/>
  <c r="E23"/>
  <c r="E27" s="1"/>
  <c r="C23"/>
  <c r="C27" s="1"/>
  <c r="C48" s="1"/>
  <c r="K47" l="1"/>
  <c r="K51" s="1"/>
  <c r="E22" i="3"/>
  <c r="E48" i="1"/>
  <c r="A26" i="3" s="1"/>
  <c r="A29" s="1"/>
  <c r="I51" i="1"/>
  <c r="I48"/>
  <c r="M48"/>
  <c r="E51"/>
  <c r="C51"/>
  <c r="M51"/>
  <c r="K48" l="1"/>
  <c r="O47"/>
  <c r="O48" l="1"/>
  <c r="O51"/>
</calcChain>
</file>

<file path=xl/sharedStrings.xml><?xml version="1.0" encoding="utf-8"?>
<sst xmlns="http://schemas.openxmlformats.org/spreadsheetml/2006/main" count="237" uniqueCount="180">
  <si>
    <t>Mandatory Fee</t>
  </si>
  <si>
    <t>Fiscal Year 2015</t>
  </si>
  <si>
    <t>Financial Data</t>
  </si>
  <si>
    <t>(Insert Fee Name)</t>
  </si>
  <si>
    <t>Institution:</t>
  </si>
  <si>
    <t>A</t>
  </si>
  <si>
    <t>B</t>
  </si>
  <si>
    <t>C</t>
  </si>
  <si>
    <t xml:space="preserve">     D</t>
  </si>
  <si>
    <t xml:space="preserve">  E</t>
  </si>
  <si>
    <t>F</t>
  </si>
  <si>
    <t>= (F - D)</t>
  </si>
  <si>
    <t>FY 2015</t>
  </si>
  <si>
    <t>Revenue</t>
  </si>
  <si>
    <t>FY 2014</t>
  </si>
  <si>
    <t>Projected</t>
  </si>
  <si>
    <t>Generated by</t>
  </si>
  <si>
    <t>Proposed</t>
  </si>
  <si>
    <t>FY 2012</t>
  </si>
  <si>
    <t>FY 2013</t>
  </si>
  <si>
    <t>Current</t>
  </si>
  <si>
    <t>Budget</t>
  </si>
  <si>
    <t>Rate</t>
  </si>
  <si>
    <t>Actual</t>
  </si>
  <si>
    <t>w/o Fee Increase</t>
  </si>
  <si>
    <t>Increase</t>
  </si>
  <si>
    <t>w/ Fee Increase</t>
  </si>
  <si>
    <t>Total Revenue</t>
  </si>
  <si>
    <t>Net Revenue</t>
  </si>
  <si>
    <t>Expenditures</t>
  </si>
  <si>
    <t>Supplies and Materials</t>
  </si>
  <si>
    <t>Total Expenditures</t>
  </si>
  <si>
    <t>Cumulative Fund Balance</t>
  </si>
  <si>
    <t>% of Revenue Expended</t>
  </si>
  <si>
    <t>NOTES:</t>
  </si>
  <si>
    <t>- (A, B) The actual data for FY 2012 and FY2013 should agree to the general ledger as included in the respective Annual Financial Reports.</t>
  </si>
  <si>
    <t>- (C) FY 2014 Current Budget represents the currently approved amendment.</t>
  </si>
  <si>
    <t xml:space="preserve">- (D)  FY 2015 Projected Budget w/o fee increase should represent the projected budget without any consideration of a  fee increase. </t>
  </si>
  <si>
    <t xml:space="preserve">    The budget will consist of enrollment increases.</t>
  </si>
  <si>
    <t>- (E) Rate Increase will represent only the increase in revenue and expenditures related to the proposed rate increase.</t>
  </si>
  <si>
    <t>- (F) FY 2015 Proposed Budget will be the sum of FY 2015 Projected Budget w/o Fee Increase plus Rate Increase.</t>
  </si>
  <si>
    <t>FY 2015 Mandatory Fee Request Instructions</t>
  </si>
  <si>
    <t>Template #1 - Mandatory Fee Request Form</t>
  </si>
  <si>
    <t>Section I</t>
  </si>
  <si>
    <r>
      <t xml:space="preserve">1.  Each Mandatory Fee will require a separate Mandatory Fee Request Form. </t>
    </r>
    <r>
      <rPr>
        <b/>
        <sz val="10"/>
        <rFont val="Arial"/>
        <family val="2"/>
      </rPr>
      <t>(This form is required even if no increase is requested.)</t>
    </r>
  </si>
  <si>
    <r>
      <t>2.  A list of common "fee types" is included on the Mandatory Fee Request Form. Please select "Other" for any mandatory fee type that is not included on this list (</t>
    </r>
    <r>
      <rPr>
        <i/>
        <sz val="10"/>
        <rFont val="Arial"/>
        <family val="2"/>
      </rPr>
      <t>e.g. "Green Fee"</t>
    </r>
    <r>
      <rPr>
        <sz val="10"/>
        <rFont val="Arial"/>
        <family val="2"/>
      </rPr>
      <t>).</t>
    </r>
  </si>
  <si>
    <t>3.  Please select "yes" or "no" to indicate if the fee is to support a Public Private Venture (PPV).</t>
  </si>
  <si>
    <t xml:space="preserve">4.  Please select "new" or "existing" for fee. </t>
  </si>
  <si>
    <t>5.  Include the fund code and account code(s) used to track the revenue generate from the fee.</t>
  </si>
  <si>
    <t>6.  The current revenue should equal the most current budgeted revenues for FY2014. This amount should match Lettered Column C on the Financial Data (FD) sheet.</t>
  </si>
  <si>
    <t xml:space="preserve">7.  The Projected Fee Instances should match column K of the Detail of Revenue (DOR) sheet. </t>
  </si>
  <si>
    <r>
      <t xml:space="preserve">8.  State the purpose and use of the fee. </t>
    </r>
    <r>
      <rPr>
        <b/>
        <sz val="10"/>
        <rFont val="Arial"/>
        <family val="2"/>
      </rPr>
      <t>Provide a detailed narrative to justify a new fee or a fee increase.</t>
    </r>
  </si>
  <si>
    <t>Section II</t>
  </si>
  <si>
    <t xml:space="preserve">9.   Fill in the Reserves and Fund Balances amount for each the mandatory fees. </t>
  </si>
  <si>
    <t>10. Provide explanation if % of revenue expended is less than 80%</t>
  </si>
  <si>
    <t xml:space="preserve">11. Provide a narrative that explains the purpose of reserve and planned uses. </t>
  </si>
  <si>
    <t>Section III</t>
  </si>
  <si>
    <t xml:space="preserve">12.  Please select "yes" or "no" to the questions.  Provide explanations to responses, as appropriate. </t>
  </si>
  <si>
    <t>Template #2 - Financial Data Form</t>
  </si>
  <si>
    <r>
      <t xml:space="preserve">1. The Financial Data Sheet provides a trend of revenues and expenditures for the mandatory fees.  </t>
    </r>
    <r>
      <rPr>
        <b/>
        <sz val="10"/>
        <rFont val="Arial"/>
        <family val="2"/>
      </rPr>
      <t>(This form is required even if no increase is requested.)</t>
    </r>
  </si>
  <si>
    <t>2. Each Mandatory Fee will need a separate Financial Data Sheet.</t>
  </si>
  <si>
    <t>3. List out Other Non-Fee Revenue individually.</t>
  </si>
  <si>
    <t>Template #3  - Detail of Revenue Projections</t>
  </si>
  <si>
    <r>
      <t xml:space="preserve">1. The Detail of Revenue Projections sheet provides an estimate on the number of students paying the particular Mandatory Fee. </t>
    </r>
    <r>
      <rPr>
        <b/>
        <sz val="10"/>
        <rFont val="Arial"/>
        <family val="2"/>
      </rPr>
      <t xml:space="preserve"> (This form is required even if no increase is requested.)</t>
    </r>
  </si>
  <si>
    <t>2. Each Mandatory Fee will need a separate Detail of Revenue Projection Sheet.</t>
  </si>
  <si>
    <t xml:space="preserve">Completed forms are due to the System Office on December 13, 2013.  The forms should be sent to the Budget Office at budget.office@usg.edu with a copy to your assigned budget analyst. </t>
  </si>
  <si>
    <t>Mandatory Fee Request Form</t>
  </si>
  <si>
    <t>Institution Name:</t>
  </si>
  <si>
    <t>Name of Fee:</t>
  </si>
  <si>
    <t>Type of Fee:</t>
  </si>
  <si>
    <t>PPV Fee?</t>
  </si>
  <si>
    <t>New fee or existing fee?</t>
  </si>
  <si>
    <t>Fund Code:</t>
  </si>
  <si>
    <t>Account Code(s):</t>
  </si>
  <si>
    <t>Current Fee Amount</t>
  </si>
  <si>
    <t>Incremental Increase Request</t>
  </si>
  <si>
    <t>Requested Fee Amount</t>
  </si>
  <si>
    <t>Requested % Increase</t>
  </si>
  <si>
    <t>Current Budgeted Revenue</t>
  </si>
  <si>
    <t>Projected Fee Instances</t>
  </si>
  <si>
    <t>Projected Incremental Revenue Increase at Requested Level</t>
  </si>
  <si>
    <t>Total Projected Revenue at Requested Level</t>
  </si>
  <si>
    <r>
      <t>What is the purpose/use of this fee?</t>
    </r>
    <r>
      <rPr>
        <i/>
        <sz val="12"/>
        <color theme="1"/>
        <rFont val="Arial"/>
        <family val="2"/>
      </rPr>
      <t xml:space="preserve"> (You should be as detailed as possible.  Attach additional documentation as necessary)</t>
    </r>
  </si>
  <si>
    <r>
      <t xml:space="preserve">How will the incremental revenue be used? </t>
    </r>
    <r>
      <rPr>
        <i/>
        <sz val="12"/>
        <color theme="1"/>
        <rFont val="Arial"/>
        <family val="2"/>
      </rPr>
      <t xml:space="preserve"> (You should be as detailed as possible.  Attach additional documentation as necessary)</t>
    </r>
  </si>
  <si>
    <r>
      <rPr>
        <b/>
        <u/>
        <sz val="12"/>
        <color theme="1"/>
        <rFont val="Arial"/>
        <family val="2"/>
      </rPr>
      <t>Financial Data:</t>
    </r>
    <r>
      <rPr>
        <b/>
        <sz val="12"/>
        <color theme="1"/>
        <rFont val="Arial"/>
        <family val="2"/>
      </rPr>
      <t xml:space="preserve"> Please complete the Financial Data Sheets and the Detail of Revenue Sheets for this Fee. The financial data must be completed even if no fee increase is being requested.</t>
    </r>
  </si>
  <si>
    <t>As of June 30, 2013</t>
  </si>
  <si>
    <t>Total Revenues</t>
  </si>
  <si>
    <t>Provide explanation if % of revenue expended is less than 80%</t>
  </si>
  <si>
    <t>Available Fund Balance Information as of June 30, 2013</t>
  </si>
  <si>
    <t>Fund Balance per General Ledger</t>
  </si>
  <si>
    <t>Encumbered funds as of June 30, 2013</t>
  </si>
  <si>
    <t>Reserved for Renewals and Replacements as of June 30, 2013</t>
  </si>
  <si>
    <t>Available Fund Balance as of June 30, 2013</t>
  </si>
  <si>
    <t>Provide explanations for planned uses of available Fund Balance:</t>
  </si>
  <si>
    <t>Questions and Answers:</t>
  </si>
  <si>
    <t>(1) Is this fee required for all students regardless of the number of credit hours taken, method of delivery (i.e. distance learning), etc. ?  If no, please explain.</t>
  </si>
  <si>
    <t>(2) What positions, if any, are being funded through this fee? Please list the positions.</t>
  </si>
  <si>
    <t>(3) Is this fee being used to cover employee travel?  If yes, please explain.</t>
  </si>
  <si>
    <t>(4) Are significant changes to the fee amount anticipated within the next three (3) years?</t>
  </si>
  <si>
    <t xml:space="preserve">If yes, please list. </t>
  </si>
  <si>
    <t xml:space="preserve">(5) Does this fee support any type of debt service? If yes, please explain in detail. </t>
  </si>
  <si>
    <t>(6) Other than the student fee committee, what percentage of the student body was made aware of the fee?  How was the student body at large informed and/or engaged in the process (i.e. town hall meetings, online surveys, etc).  Please explain and/or attach appropriate documentation.  Were these actions taken before or after the student committee vote?</t>
  </si>
  <si>
    <r>
      <t xml:space="preserve">(7) Please </t>
    </r>
    <r>
      <rPr>
        <u/>
        <sz val="11"/>
        <rFont val="Arial"/>
        <family val="2"/>
      </rPr>
      <t>list</t>
    </r>
    <r>
      <rPr>
        <sz val="11"/>
        <rFont val="Arial"/>
        <family val="2"/>
      </rPr>
      <t xml:space="preserve"> all reports/documents that were provided to the student fee committee prior to the committee vote (i.e. detailed budget reports, prior year revenue, expenditures and reserves, presentations, etc.)?</t>
    </r>
  </si>
  <si>
    <t>Fee Types:</t>
  </si>
  <si>
    <t>Access/ID Card</t>
  </si>
  <si>
    <t>Activity</t>
  </si>
  <si>
    <t>Athletic</t>
  </si>
  <si>
    <t>Facility</t>
  </si>
  <si>
    <t>Health</t>
  </si>
  <si>
    <t>International</t>
  </si>
  <si>
    <t>Other</t>
  </si>
  <si>
    <t>Parking</t>
  </si>
  <si>
    <t>Recreation</t>
  </si>
  <si>
    <t>Technology</t>
  </si>
  <si>
    <t>Transportation</t>
  </si>
  <si>
    <t>Wellness</t>
  </si>
  <si>
    <t>New or Existing Fee:</t>
  </si>
  <si>
    <t xml:space="preserve">New </t>
  </si>
  <si>
    <t>Existing</t>
  </si>
  <si>
    <t>Questions:</t>
  </si>
  <si>
    <t>Yes</t>
  </si>
  <si>
    <t>No</t>
  </si>
  <si>
    <t>Detail of Revenue Projection</t>
  </si>
  <si>
    <t xml:space="preserve">    D</t>
  </si>
  <si>
    <t>E</t>
  </si>
  <si>
    <t xml:space="preserve">    F </t>
  </si>
  <si>
    <t xml:space="preserve"> = A x C</t>
  </si>
  <si>
    <t xml:space="preserve"> = C x E</t>
  </si>
  <si>
    <t>Projected FY 2015</t>
  </si>
  <si>
    <t>Fee</t>
  </si>
  <si>
    <t>Number of</t>
  </si>
  <si>
    <t>with Current</t>
  </si>
  <si>
    <t>with Proposed</t>
  </si>
  <si>
    <t>Detail</t>
  </si>
  <si>
    <t>Participants</t>
  </si>
  <si>
    <t>TOTAL</t>
  </si>
  <si>
    <t>(1) Under different Auxiliary Units there may be several fee types.  If your institution has</t>
  </si>
  <si>
    <t>various fees under any one unit list out each fee individually with the applicable description.</t>
  </si>
  <si>
    <t xml:space="preserve">(2) If you have a different fee level for different types of participants, please list each category separate </t>
  </si>
  <si>
    <t>(i.e. if you charge a lesser fee for students in less than full time credit hour categories).</t>
  </si>
  <si>
    <t>Proposed to</t>
  </si>
  <si>
    <t>Fee Comm.</t>
  </si>
  <si>
    <t>B1</t>
  </si>
  <si>
    <t>Georgia Institute of Technology</t>
  </si>
  <si>
    <t>Fall/Spring</t>
  </si>
  <si>
    <t>Summer</t>
  </si>
  <si>
    <t xml:space="preserve"> </t>
  </si>
  <si>
    <t>0 - 4 credit hours</t>
  </si>
  <si>
    <t>5 - 8 credit hours</t>
  </si>
  <si>
    <t>9 - 12 credit hours</t>
  </si>
  <si>
    <t>Full-time</t>
  </si>
  <si>
    <t>Total</t>
  </si>
  <si>
    <t>Technology Fee</t>
  </si>
  <si>
    <t>403100-403119</t>
  </si>
  <si>
    <t xml:space="preserve">Fee Revenue </t>
  </si>
  <si>
    <t>The purpose of the Technology  Fee is to fund refurbishment of existing technology-based education equipment and innovative projects for use in advancing technology in the 21st century.</t>
  </si>
  <si>
    <t>This fee was not put before the Mandatory Fee Committee for a vote, it was determined that a request would not be made for an increase for FY15.</t>
  </si>
  <si>
    <t>This fee was discussed among the members of the Technology Fee Committee as well as the Mandatory Fee Committee.  Information was posted on the Office of Institute Budget Planning &amp; Administration website.</t>
  </si>
  <si>
    <t>Surplus (Deficit) *</t>
  </si>
  <si>
    <t>Software</t>
  </si>
  <si>
    <t>OIT- Printing and Copying Services</t>
  </si>
  <si>
    <r>
      <t xml:space="preserve">Planned Reserve Amount to be Used </t>
    </r>
    <r>
      <rPr>
        <i/>
        <sz val="10"/>
        <color rgb="FFFF0000"/>
        <rFont val="Arial"/>
        <family val="2"/>
      </rPr>
      <t>(NEW)</t>
    </r>
  </si>
  <si>
    <r>
      <t xml:space="preserve">Non-Fee Revenue </t>
    </r>
    <r>
      <rPr>
        <b/>
        <i/>
        <sz val="10"/>
        <rFont val="Arial"/>
        <family val="2"/>
      </rPr>
      <t>(list Individually</t>
    </r>
    <r>
      <rPr>
        <sz val="10"/>
        <rFont val="Arial"/>
        <family val="2"/>
      </rPr>
      <t>)</t>
    </r>
  </si>
  <si>
    <t>Cost of Goods Sold</t>
  </si>
  <si>
    <t>Personal Services (Including Fringes)</t>
  </si>
  <si>
    <t>Travel</t>
  </si>
  <si>
    <t>Repairs and Maintenance</t>
  </si>
  <si>
    <t>Telecommunications</t>
  </si>
  <si>
    <t>Contracted Services</t>
  </si>
  <si>
    <t>Lease Payments (Debt Service)</t>
  </si>
  <si>
    <t>Equipment Non-capitalized</t>
  </si>
  <si>
    <t>Equipment Capitalized</t>
  </si>
  <si>
    <t>Scholarships</t>
  </si>
  <si>
    <t>Auxiliary Services Administration</t>
  </si>
  <si>
    <t>Plant Allocation</t>
  </si>
  <si>
    <r>
      <t xml:space="preserve">Other Expenses, </t>
    </r>
    <r>
      <rPr>
        <i/>
        <sz val="10"/>
        <rFont val="Arial"/>
        <family val="2"/>
      </rPr>
      <t xml:space="preserve">please list if significant. </t>
    </r>
  </si>
  <si>
    <t xml:space="preserve">     CULC Building audio visual equipment </t>
  </si>
  <si>
    <t xml:space="preserve">     Subscription &amp; Dues</t>
  </si>
  <si>
    <t>NOTES:** Surplus reflects year-end encumbrances</t>
  </si>
  <si>
    <t>The remaining 29% or $1,562,888 was encumbered at year end. $16,923 was carried forward from FY12 to FY13 and was spent in FY13 leaving a $0.00 fund balance.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</si>
</sst>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\ ;\(&quot;$&quot;#,##0\)"/>
    <numFmt numFmtId="168" formatCode="0.00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2"/>
      <name val="Arial"/>
      <family val="2"/>
    </font>
    <font>
      <sz val="18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Courier"/>
      <family val="3"/>
    </font>
    <font>
      <b/>
      <sz val="18"/>
      <color indexed="62"/>
      <name val="Cambria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AE18F"/>
        <bgColor indexed="64"/>
      </patternFill>
    </fill>
    <fill>
      <patternFill patternType="mediumGray">
        <fgColor indexed="22"/>
      </patternFill>
    </fill>
    <fill>
      <patternFill patternType="solid">
        <fgColor indexed="27"/>
        <bgColor indexed="31"/>
      </patternFill>
    </fill>
    <fill>
      <patternFill patternType="solid">
        <fgColor indexed="44"/>
        <bgColor indexed="41"/>
      </patternFill>
    </fill>
    <fill>
      <patternFill patternType="solid">
        <fgColor indexed="41"/>
        <bgColor indexed="44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indexed="45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0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0" fillId="0" borderId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" fillId="0" borderId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4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" fillId="0" borderId="0"/>
    <xf numFmtId="0" fontId="34" fillId="0" borderId="0"/>
    <xf numFmtId="0" fontId="34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36" fillId="0" borderId="6">
      <alignment horizontal="center"/>
    </xf>
    <xf numFmtId="3" fontId="35" fillId="0" borderId="0" applyFont="0" applyFill="0" applyBorder="0" applyAlignment="0" applyProtection="0"/>
    <xf numFmtId="0" fontId="35" fillId="11" borderId="0" applyNumberFormat="0" applyFont="0" applyBorder="0" applyAlignment="0" applyProtection="0"/>
    <xf numFmtId="37" fontId="33" fillId="12" borderId="0" applyBorder="0" applyAlignment="0" applyProtection="0"/>
    <xf numFmtId="37" fontId="33" fillId="13" borderId="0" applyBorder="0" applyAlignment="0" applyProtection="0"/>
    <xf numFmtId="37" fontId="38" fillId="14" borderId="0" applyBorder="0" applyAlignment="0" applyProtection="0"/>
    <xf numFmtId="37" fontId="33" fillId="12" borderId="0" applyBorder="0" applyAlignment="0" applyProtection="0"/>
    <xf numFmtId="37" fontId="33" fillId="15" borderId="0" applyBorder="0" applyAlignment="0" applyProtection="0"/>
    <xf numFmtId="37" fontId="38" fillId="16" borderId="0" applyBorder="0" applyAlignment="0" applyProtection="0"/>
    <xf numFmtId="37" fontId="33" fillId="12" borderId="0" applyBorder="0" applyAlignment="0" applyProtection="0"/>
    <xf numFmtId="37" fontId="33" fillId="12" borderId="0" applyBorder="0" applyAlignment="0" applyProtection="0"/>
    <xf numFmtId="37" fontId="38" fillId="15" borderId="0" applyBorder="0" applyAlignment="0" applyProtection="0"/>
    <xf numFmtId="37" fontId="33" fillId="12" borderId="0" applyBorder="0" applyAlignment="0" applyProtection="0"/>
    <xf numFmtId="37" fontId="33" fillId="15" borderId="0" applyBorder="0" applyAlignment="0" applyProtection="0"/>
    <xf numFmtId="37" fontId="38" fillId="17" borderId="0" applyBorder="0" applyAlignment="0" applyProtection="0"/>
    <xf numFmtId="37" fontId="33" fillId="12" borderId="0" applyBorder="0" applyAlignment="0" applyProtection="0"/>
    <xf numFmtId="37" fontId="33" fillId="14" borderId="0" applyBorder="0" applyAlignment="0" applyProtection="0"/>
    <xf numFmtId="37" fontId="38" fillId="14" borderId="0" applyBorder="0" applyAlignment="0" applyProtection="0"/>
    <xf numFmtId="37" fontId="33" fillId="12" borderId="0" applyBorder="0" applyAlignment="0" applyProtection="0"/>
    <xf numFmtId="37" fontId="33" fillId="18" borderId="0" applyBorder="0" applyAlignment="0" applyProtection="0"/>
    <xf numFmtId="37" fontId="38" fillId="19" borderId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1" fillId="0" borderId="19" applyFill="0" applyBorder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7" fontId="37" fillId="20" borderId="0" applyBorder="0" applyAlignment="0" applyProtection="0"/>
    <xf numFmtId="37" fontId="37" fillId="21" borderId="0" applyBorder="0" applyAlignment="0" applyProtection="0"/>
    <xf numFmtId="37" fontId="37" fillId="22" borderId="0" applyBorder="0" applyAlignment="0" applyProtection="0"/>
    <xf numFmtId="2" fontId="2" fillId="0" borderId="0" applyFont="0" applyFill="0" applyBorder="0" applyAlignment="0" applyProtection="0"/>
    <xf numFmtId="38" fontId="32" fillId="23" borderId="0" applyNumberFormat="0" applyBorder="0" applyAlignment="0" applyProtection="0"/>
    <xf numFmtId="10" fontId="32" fillId="24" borderId="19" applyNumberFormat="0" applyBorder="0" applyAlignment="0" applyProtection="0"/>
    <xf numFmtId="37" fontId="39" fillId="0" borderId="0"/>
    <xf numFmtId="168" fontId="40" fillId="0" borderId="0"/>
    <xf numFmtId="37" fontId="41" fillId="0" borderId="0"/>
    <xf numFmtId="37" fontId="41" fillId="0" borderId="0"/>
    <xf numFmtId="0" fontId="1" fillId="0" borderId="0"/>
    <xf numFmtId="0" fontId="2" fillId="0" borderId="0"/>
    <xf numFmtId="0" fontId="35" fillId="0" borderId="0"/>
    <xf numFmtId="166" fontId="2" fillId="0" borderId="0"/>
    <xf numFmtId="0" fontId="1" fillId="0" borderId="0"/>
    <xf numFmtId="0" fontId="2" fillId="0" borderId="0"/>
    <xf numFmtId="0" fontId="1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42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2" fillId="0" borderId="0"/>
    <xf numFmtId="0" fontId="30" fillId="0" borderId="0"/>
  </cellStyleXfs>
  <cellXfs count="410">
    <xf numFmtId="0" fontId="0" fillId="0" borderId="0" xfId="0"/>
    <xf numFmtId="0" fontId="2" fillId="0" borderId="0" xfId="4"/>
    <xf numFmtId="0" fontId="2" fillId="0" borderId="0" xfId="4" applyBorder="1"/>
    <xf numFmtId="0" fontId="3" fillId="2" borderId="1" xfId="4" applyFont="1" applyFill="1" applyBorder="1" applyAlignment="1" applyProtection="1"/>
    <xf numFmtId="0" fontId="3" fillId="2" borderId="2" xfId="4" applyFont="1" applyFill="1" applyBorder="1" applyAlignment="1" applyProtection="1"/>
    <xf numFmtId="0" fontId="3" fillId="2" borderId="3" xfId="4" applyFont="1" applyFill="1" applyBorder="1" applyAlignment="1" applyProtection="1"/>
    <xf numFmtId="0" fontId="3" fillId="0" borderId="4" xfId="4" applyFont="1" applyFill="1" applyBorder="1" applyAlignment="1"/>
    <xf numFmtId="0" fontId="3" fillId="0" borderId="0" xfId="4" applyFont="1" applyFill="1" applyBorder="1" applyAlignment="1"/>
    <xf numFmtId="0" fontId="4" fillId="2" borderId="5" xfId="4" applyFont="1" applyFill="1" applyBorder="1" applyAlignment="1" applyProtection="1"/>
    <xf numFmtId="0" fontId="4" fillId="2" borderId="6" xfId="4" applyFont="1" applyFill="1" applyBorder="1" applyAlignment="1" applyProtection="1"/>
    <xf numFmtId="0" fontId="4" fillId="2" borderId="7" xfId="4" applyFont="1" applyFill="1" applyBorder="1" applyAlignment="1" applyProtection="1"/>
    <xf numFmtId="0" fontId="4" fillId="0" borderId="0" xfId="4" applyFont="1" applyFill="1" applyBorder="1" applyAlignment="1"/>
    <xf numFmtId="0" fontId="2" fillId="0" borderId="0" xfId="4" applyFill="1" applyBorder="1"/>
    <xf numFmtId="0" fontId="2" fillId="0" borderId="0" xfId="4" applyFill="1"/>
    <xf numFmtId="0" fontId="3" fillId="3" borderId="1" xfId="4" applyFont="1" applyFill="1" applyBorder="1" applyAlignment="1" applyProtection="1"/>
    <xf numFmtId="0" fontId="3" fillId="3" borderId="2" xfId="4" applyFont="1" applyFill="1" applyBorder="1" applyAlignment="1" applyProtection="1"/>
    <xf numFmtId="0" fontId="3" fillId="3" borderId="3" xfId="4" applyFont="1" applyFill="1" applyBorder="1" applyAlignment="1" applyProtection="1"/>
    <xf numFmtId="0" fontId="5" fillId="0" borderId="0" xfId="4" applyFont="1"/>
    <xf numFmtId="0" fontId="4" fillId="3" borderId="4" xfId="4" applyFont="1" applyFill="1" applyBorder="1" applyAlignment="1" applyProtection="1">
      <protection locked="0"/>
    </xf>
    <xf numFmtId="0" fontId="4" fillId="3" borderId="0" xfId="4" applyFont="1" applyFill="1" applyBorder="1" applyAlignment="1" applyProtection="1">
      <protection locked="0"/>
    </xf>
    <xf numFmtId="0" fontId="4" fillId="3" borderId="9" xfId="4" applyFont="1" applyFill="1" applyBorder="1" applyAlignment="1" applyProtection="1">
      <protection locked="0"/>
    </xf>
    <xf numFmtId="0" fontId="6" fillId="3" borderId="5" xfId="4" applyFont="1" applyFill="1" applyBorder="1" applyAlignment="1" applyProtection="1">
      <protection locked="0"/>
    </xf>
    <xf numFmtId="0" fontId="6" fillId="3" borderId="6" xfId="4" applyFont="1" applyFill="1" applyBorder="1" applyAlignment="1" applyProtection="1">
      <protection locked="0"/>
    </xf>
    <xf numFmtId="0" fontId="6" fillId="3" borderId="7" xfId="4" applyFont="1" applyFill="1" applyBorder="1" applyAlignment="1" applyProtection="1">
      <protection locked="0"/>
    </xf>
    <xf numFmtId="0" fontId="5" fillId="0" borderId="4" xfId="4" applyFont="1" applyBorder="1" applyProtection="1">
      <protection locked="0"/>
    </xf>
    <xf numFmtId="0" fontId="6" fillId="0" borderId="0" xfId="5" applyFont="1" applyFill="1" applyBorder="1" applyAlignment="1" applyProtection="1">
      <protection locked="0"/>
    </xf>
    <xf numFmtId="0" fontId="6" fillId="0" borderId="9" xfId="5" applyFont="1" applyFill="1" applyBorder="1" applyAlignment="1" applyProtection="1">
      <protection locked="0"/>
    </xf>
    <xf numFmtId="0" fontId="6" fillId="0" borderId="4" xfId="5" applyFont="1" applyFill="1" applyBorder="1" applyAlignment="1" applyProtection="1">
      <alignment horizontal="right"/>
    </xf>
    <xf numFmtId="0" fontId="4" fillId="0" borderId="0" xfId="4" applyFont="1" applyFill="1" applyBorder="1" applyAlignment="1" applyProtection="1">
      <alignment horizontal="center"/>
      <protection locked="0"/>
    </xf>
    <xf numFmtId="0" fontId="4" fillId="0" borderId="9" xfId="4" applyFont="1" applyFill="1" applyBorder="1" applyAlignment="1" applyProtection="1">
      <alignment horizontal="center"/>
      <protection locked="0"/>
    </xf>
    <xf numFmtId="0" fontId="2" fillId="0" borderId="4" xfId="4" applyBorder="1" applyProtection="1">
      <protection locked="0"/>
    </xf>
    <xf numFmtId="0" fontId="6" fillId="0" borderId="6" xfId="4" applyFont="1" applyFill="1" applyBorder="1" applyAlignment="1" applyProtection="1">
      <protection locked="0"/>
    </xf>
    <xf numFmtId="0" fontId="6" fillId="0" borderId="7" xfId="4" applyFont="1" applyFill="1" applyBorder="1" applyAlignment="1" applyProtection="1">
      <protection locked="0"/>
    </xf>
    <xf numFmtId="0" fontId="6" fillId="4" borderId="11" xfId="4" applyFont="1" applyFill="1" applyBorder="1" applyAlignment="1" applyProtection="1">
      <alignment horizontal="center"/>
    </xf>
    <xf numFmtId="0" fontId="6" fillId="4" borderId="13" xfId="4" applyFont="1" applyFill="1" applyBorder="1" applyAlignment="1" applyProtection="1">
      <alignment horizontal="center"/>
    </xf>
    <xf numFmtId="0" fontId="6" fillId="4" borderId="14" xfId="4" applyFont="1" applyFill="1" applyBorder="1" applyAlignment="1" applyProtection="1">
      <alignment horizontal="center"/>
    </xf>
    <xf numFmtId="0" fontId="2" fillId="0" borderId="0" xfId="4" applyFont="1"/>
    <xf numFmtId="0" fontId="6" fillId="4" borderId="15" xfId="4" applyFont="1" applyFill="1" applyBorder="1" applyAlignment="1" applyProtection="1">
      <alignment horizontal="center"/>
    </xf>
    <xf numFmtId="0" fontId="6" fillId="4" borderId="17" xfId="4" applyFont="1" applyFill="1" applyBorder="1" applyAlignment="1" applyProtection="1">
      <alignment horizontal="center"/>
    </xf>
    <xf numFmtId="0" fontId="6" fillId="4" borderId="17" xfId="4" quotePrefix="1" applyFont="1" applyFill="1" applyBorder="1" applyAlignment="1" applyProtection="1">
      <alignment horizontal="center"/>
    </xf>
    <xf numFmtId="0" fontId="6" fillId="4" borderId="18" xfId="4" applyFont="1" applyFill="1" applyBorder="1" applyAlignment="1" applyProtection="1">
      <alignment horizontal="center"/>
    </xf>
    <xf numFmtId="0" fontId="2" fillId="3" borderId="15" xfId="4" applyFont="1" applyFill="1" applyBorder="1" applyProtection="1"/>
    <xf numFmtId="0" fontId="2" fillId="3" borderId="13" xfId="4" applyFont="1" applyFill="1" applyBorder="1" applyProtection="1"/>
    <xf numFmtId="0" fontId="6" fillId="3" borderId="13" xfId="4" applyFont="1" applyFill="1" applyBorder="1" applyAlignment="1" applyProtection="1">
      <alignment horizontal="center"/>
    </xf>
    <xf numFmtId="0" fontId="6" fillId="3" borderId="17" xfId="4" applyFont="1" applyFill="1" applyBorder="1" applyAlignment="1" applyProtection="1">
      <alignment horizontal="center"/>
    </xf>
    <xf numFmtId="0" fontId="6" fillId="3" borderId="18" xfId="4" applyFont="1" applyFill="1" applyBorder="1" applyAlignment="1" applyProtection="1">
      <alignment horizontal="center"/>
    </xf>
    <xf numFmtId="0" fontId="7" fillId="3" borderId="15" xfId="4" applyFont="1" applyFill="1" applyBorder="1" applyProtection="1"/>
    <xf numFmtId="0" fontId="8" fillId="0" borderId="15" xfId="4" applyFont="1" applyFill="1" applyBorder="1" applyProtection="1"/>
    <xf numFmtId="0" fontId="2" fillId="4" borderId="17" xfId="4" applyFont="1" applyFill="1" applyBorder="1" applyProtection="1"/>
    <xf numFmtId="0" fontId="2" fillId="4" borderId="18" xfId="4" applyFont="1" applyFill="1" applyBorder="1" applyAlignment="1" applyProtection="1">
      <alignment horizontal="center"/>
    </xf>
    <xf numFmtId="0" fontId="6" fillId="4" borderId="15" xfId="4" applyFont="1" applyFill="1" applyBorder="1" applyProtection="1"/>
    <xf numFmtId="0" fontId="2" fillId="4" borderId="17" xfId="4" applyFont="1" applyFill="1" applyBorder="1" applyAlignment="1" applyProtection="1">
      <alignment horizontal="center"/>
    </xf>
    <xf numFmtId="0" fontId="9" fillId="0" borderId="15" xfId="4" applyFont="1" applyBorder="1" applyProtection="1"/>
    <xf numFmtId="0" fontId="2" fillId="0" borderId="15" xfId="4" applyFont="1" applyBorder="1" applyProtection="1"/>
    <xf numFmtId="0" fontId="2" fillId="4" borderId="17" xfId="4" applyFont="1" applyFill="1" applyBorder="1" applyProtection="1">
      <protection locked="0"/>
    </xf>
    <xf numFmtId="0" fontId="10" fillId="3" borderId="15" xfId="4" applyFont="1" applyFill="1" applyBorder="1" applyProtection="1"/>
    <xf numFmtId="42" fontId="10" fillId="3" borderId="18" xfId="4" applyNumberFormat="1" applyFont="1" applyFill="1" applyBorder="1" applyProtection="1"/>
    <xf numFmtId="0" fontId="10" fillId="0" borderId="0" xfId="4" applyFont="1" applyFill="1"/>
    <xf numFmtId="0" fontId="6" fillId="0" borderId="15" xfId="4" applyFont="1" applyFill="1" applyBorder="1" applyProtection="1">
      <protection locked="0"/>
    </xf>
    <xf numFmtId="42" fontId="6" fillId="0" borderId="8" xfId="4" applyNumberFormat="1" applyFont="1" applyFill="1" applyBorder="1" applyProtection="1">
      <protection locked="0"/>
    </xf>
    <xf numFmtId="42" fontId="6" fillId="0" borderId="18" xfId="4" applyNumberFormat="1" applyFont="1" applyFill="1" applyBorder="1" applyProtection="1">
      <protection locked="0"/>
    </xf>
    <xf numFmtId="0" fontId="6" fillId="0" borderId="0" xfId="4" applyFont="1" applyFill="1"/>
    <xf numFmtId="42" fontId="10" fillId="3" borderId="8" xfId="4" applyNumberFormat="1" applyFont="1" applyFill="1" applyBorder="1" applyProtection="1"/>
    <xf numFmtId="42" fontId="2" fillId="0" borderId="17" xfId="4" applyNumberFormat="1" applyFont="1" applyFill="1" applyBorder="1" applyProtection="1">
      <protection locked="0"/>
    </xf>
    <xf numFmtId="42" fontId="2" fillId="0" borderId="18" xfId="4" applyNumberFormat="1" applyFont="1" applyFill="1" applyBorder="1" applyProtection="1">
      <protection locked="0"/>
    </xf>
    <xf numFmtId="0" fontId="2" fillId="0" borderId="0" xfId="4" applyFont="1" applyFill="1"/>
    <xf numFmtId="0" fontId="2" fillId="0" borderId="17" xfId="4" applyFont="1" applyFill="1" applyBorder="1" applyProtection="1">
      <protection locked="0"/>
    </xf>
    <xf numFmtId="0" fontId="2" fillId="0" borderId="18" xfId="4" applyFont="1" applyFill="1" applyBorder="1" applyProtection="1">
      <protection locked="0"/>
    </xf>
    <xf numFmtId="0" fontId="10" fillId="3" borderId="11" xfId="4" applyFont="1" applyFill="1" applyBorder="1" applyProtection="1"/>
    <xf numFmtId="42" fontId="12" fillId="3" borderId="19" xfId="4" applyNumberFormat="1" applyFont="1" applyFill="1" applyBorder="1" applyProtection="1"/>
    <xf numFmtId="42" fontId="12" fillId="3" borderId="20" xfId="4" applyNumberFormat="1" applyFont="1" applyFill="1" applyBorder="1" applyProtection="1"/>
    <xf numFmtId="0" fontId="12" fillId="0" borderId="0" xfId="4" applyFont="1" applyFill="1"/>
    <xf numFmtId="0" fontId="6" fillId="5" borderId="24" xfId="4" applyFont="1" applyFill="1" applyBorder="1" applyProtection="1"/>
    <xf numFmtId="0" fontId="2" fillId="5" borderId="25" xfId="4" applyFont="1" applyFill="1" applyBorder="1" applyProtection="1">
      <protection locked="0"/>
    </xf>
    <xf numFmtId="0" fontId="2" fillId="5" borderId="25" xfId="4" applyNumberFormat="1" applyFont="1" applyFill="1" applyBorder="1" applyProtection="1"/>
    <xf numFmtId="0" fontId="2" fillId="5" borderId="25" xfId="4" applyNumberFormat="1" applyFont="1" applyFill="1" applyBorder="1" applyProtection="1">
      <protection locked="0"/>
    </xf>
    <xf numFmtId="0" fontId="6" fillId="4" borderId="4" xfId="4" applyFont="1" applyFill="1" applyBorder="1"/>
    <xf numFmtId="0" fontId="2" fillId="4" borderId="0" xfId="4" applyFill="1" applyBorder="1"/>
    <xf numFmtId="0" fontId="2" fillId="4" borderId="9" xfId="4" applyFill="1" applyBorder="1"/>
    <xf numFmtId="0" fontId="2" fillId="4" borderId="4" xfId="4" quotePrefix="1" applyFont="1" applyFill="1" applyBorder="1"/>
    <xf numFmtId="0" fontId="2" fillId="4" borderId="0" xfId="4" applyFont="1" applyFill="1" applyBorder="1"/>
    <xf numFmtId="0" fontId="2" fillId="4" borderId="4" xfId="4" applyFill="1" applyBorder="1"/>
    <xf numFmtId="0" fontId="2" fillId="4" borderId="4" xfId="4" quotePrefix="1" applyFill="1" applyBorder="1"/>
    <xf numFmtId="0" fontId="2" fillId="4" borderId="5" xfId="4" quotePrefix="1" applyFont="1" applyFill="1" applyBorder="1"/>
    <xf numFmtId="0" fontId="2" fillId="4" borderId="6" xfId="4" applyFill="1" applyBorder="1"/>
    <xf numFmtId="0" fontId="2" fillId="4" borderId="7" xfId="4" applyFill="1" applyBorder="1"/>
    <xf numFmtId="0" fontId="2" fillId="4" borderId="0" xfId="4" applyFill="1"/>
    <xf numFmtId="0" fontId="2" fillId="0" borderId="0" xfId="5"/>
    <xf numFmtId="0" fontId="14" fillId="0" borderId="4" xfId="5" applyFont="1" applyBorder="1" applyAlignment="1">
      <alignment horizontal="left"/>
    </xf>
    <xf numFmtId="0" fontId="10" fillId="0" borderId="0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9" xfId="5" applyFont="1" applyBorder="1" applyAlignment="1">
      <alignment horizontal="center"/>
    </xf>
    <xf numFmtId="0" fontId="2" fillId="0" borderId="4" xfId="5" applyFont="1" applyBorder="1"/>
    <xf numFmtId="0" fontId="2" fillId="0" borderId="4" xfId="5" applyNumberFormat="1" applyFont="1" applyBorder="1" applyAlignment="1"/>
    <xf numFmtId="0" fontId="2" fillId="0" borderId="4" xfId="5" applyNumberFormat="1" applyBorder="1" applyAlignment="1"/>
    <xf numFmtId="0" fontId="4" fillId="0" borderId="4" xfId="5" applyFont="1" applyBorder="1" applyAlignment="1">
      <alignment horizontal="center"/>
    </xf>
    <xf numFmtId="0" fontId="14" fillId="0" borderId="4" xfId="5" applyNumberFormat="1" applyFont="1" applyBorder="1" applyAlignment="1"/>
    <xf numFmtId="0" fontId="2" fillId="0" borderId="0" xfId="5" applyBorder="1"/>
    <xf numFmtId="0" fontId="2" fillId="0" borderId="9" xfId="5" applyBorder="1"/>
    <xf numFmtId="0" fontId="2" fillId="0" borderId="5" xfId="5" applyNumberFormat="1" applyBorder="1" applyAlignment="1"/>
    <xf numFmtId="0" fontId="2" fillId="0" borderId="0" xfId="5" applyNumberFormat="1" applyAlignment="1"/>
    <xf numFmtId="49" fontId="2" fillId="0" borderId="0" xfId="5" applyNumberFormat="1" applyAlignment="1"/>
    <xf numFmtId="0" fontId="2" fillId="0" borderId="0" xfId="5" applyAlignment="1"/>
    <xf numFmtId="0" fontId="0" fillId="0" borderId="0" xfId="0" applyAlignment="1">
      <alignment horizontal="left"/>
    </xf>
    <xf numFmtId="0" fontId="18" fillId="4" borderId="11" xfId="0" applyFont="1" applyFill="1" applyBorder="1" applyAlignment="1"/>
    <xf numFmtId="0" fontId="19" fillId="0" borderId="0" xfId="0" applyFont="1"/>
    <xf numFmtId="0" fontId="18" fillId="2" borderId="11" xfId="0" applyFont="1" applyFill="1" applyBorder="1" applyAlignment="1"/>
    <xf numFmtId="0" fontId="18" fillId="2" borderId="19" xfId="0" applyFont="1" applyFill="1" applyBorder="1" applyAlignment="1"/>
    <xf numFmtId="0" fontId="18" fillId="4" borderId="14" xfId="0" applyFont="1" applyFill="1" applyBorder="1" applyAlignment="1" applyProtection="1">
      <alignment horizontal="left"/>
      <protection locked="0"/>
    </xf>
    <xf numFmtId="0" fontId="18" fillId="2" borderId="22" xfId="0" applyFont="1" applyFill="1" applyBorder="1" applyAlignment="1"/>
    <xf numFmtId="0" fontId="18" fillId="4" borderId="19" xfId="0" applyFont="1" applyFill="1" applyBorder="1" applyAlignment="1" applyProtection="1">
      <alignment horizontal="left"/>
      <protection locked="0"/>
    </xf>
    <xf numFmtId="0" fontId="18" fillId="10" borderId="11" xfId="0" applyFont="1" applyFill="1" applyBorder="1" applyAlignment="1">
      <alignment horizontal="center" wrapText="1"/>
    </xf>
    <xf numFmtId="0" fontId="18" fillId="10" borderId="19" xfId="0" applyFont="1" applyFill="1" applyBorder="1" applyAlignment="1">
      <alignment horizontal="center" wrapText="1"/>
    </xf>
    <xf numFmtId="0" fontId="18" fillId="10" borderId="20" xfId="0" applyFont="1" applyFill="1" applyBorder="1" applyAlignment="1">
      <alignment horizontal="center" wrapText="1"/>
    </xf>
    <xf numFmtId="164" fontId="14" fillId="0" borderId="0" xfId="1" applyNumberFormat="1" applyFont="1" applyFill="1" applyBorder="1"/>
    <xf numFmtId="0" fontId="19" fillId="0" borderId="0" xfId="0" applyFont="1" applyAlignment="1">
      <alignment wrapText="1"/>
    </xf>
    <xf numFmtId="165" fontId="19" fillId="0" borderId="11" xfId="2" applyNumberFormat="1" applyFont="1" applyBorder="1" applyAlignment="1" applyProtection="1">
      <alignment wrapText="1"/>
      <protection locked="0"/>
    </xf>
    <xf numFmtId="165" fontId="19" fillId="0" borderId="19" xfId="2" applyNumberFormat="1" applyFont="1" applyBorder="1" applyAlignment="1" applyProtection="1">
      <alignment wrapText="1"/>
      <protection locked="0"/>
    </xf>
    <xf numFmtId="9" fontId="19" fillId="10" borderId="20" xfId="3" applyFont="1" applyFill="1" applyBorder="1" applyAlignment="1" applyProtection="1">
      <alignment wrapText="1"/>
    </xf>
    <xf numFmtId="0" fontId="19" fillId="0" borderId="0" xfId="0" applyFont="1" applyAlignment="1">
      <alignment horizontal="center" wrapText="1"/>
    </xf>
    <xf numFmtId="165" fontId="19" fillId="0" borderId="11" xfId="2" applyNumberFormat="1" applyFont="1" applyBorder="1" applyProtection="1">
      <protection locked="0"/>
    </xf>
    <xf numFmtId="165" fontId="19" fillId="10" borderId="20" xfId="2" applyNumberFormat="1" applyFont="1" applyFill="1" applyBorder="1" applyProtection="1">
      <protection locked="0"/>
    </xf>
    <xf numFmtId="0" fontId="14" fillId="0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wrapText="1"/>
    </xf>
    <xf numFmtId="0" fontId="18" fillId="3" borderId="9" xfId="0" applyFont="1" applyFill="1" applyBorder="1" applyAlignment="1">
      <alignment horizontal="center" wrapText="1"/>
    </xf>
    <xf numFmtId="44" fontId="18" fillId="0" borderId="19" xfId="2" applyFont="1" applyBorder="1" applyAlignment="1" applyProtection="1">
      <alignment wrapText="1"/>
      <protection locked="0"/>
    </xf>
    <xf numFmtId="9" fontId="18" fillId="3" borderId="20" xfId="3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44" fontId="19" fillId="0" borderId="15" xfId="2" applyFont="1" applyBorder="1" applyProtection="1">
      <protection locked="0"/>
    </xf>
    <xf numFmtId="44" fontId="19" fillId="0" borderId="11" xfId="2" applyFont="1" applyBorder="1" applyProtection="1">
      <protection locked="0"/>
    </xf>
    <xf numFmtId="44" fontId="19" fillId="3" borderId="11" xfId="2" applyFont="1" applyFill="1" applyBorder="1"/>
    <xf numFmtId="0" fontId="19" fillId="0" borderId="0" xfId="0" applyFont="1" applyFill="1"/>
    <xf numFmtId="0" fontId="19" fillId="4" borderId="42" xfId="0" applyFont="1" applyFill="1" applyBorder="1" applyAlignment="1">
      <alignment horizontal="left"/>
    </xf>
    <xf numFmtId="0" fontId="19" fillId="4" borderId="20" xfId="0" applyFont="1" applyFill="1" applyBorder="1" applyAlignment="1" applyProtection="1">
      <protection locked="0"/>
    </xf>
    <xf numFmtId="0" fontId="25" fillId="4" borderId="42" xfId="0" applyFont="1" applyFill="1" applyBorder="1" applyAlignment="1">
      <alignment horizontal="left"/>
    </xf>
    <xf numFmtId="0" fontId="25" fillId="4" borderId="20" xfId="0" applyFont="1" applyFill="1" applyBorder="1" applyAlignment="1" applyProtection="1">
      <protection locked="0"/>
    </xf>
    <xf numFmtId="0" fontId="0" fillId="0" borderId="0" xfId="0" applyFill="1"/>
    <xf numFmtId="0" fontId="27" fillId="4" borderId="42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8" fillId="0" borderId="0" xfId="0" applyFont="1"/>
    <xf numFmtId="0" fontId="6" fillId="3" borderId="4" xfId="4" applyFont="1" applyFill="1" applyBorder="1" applyAlignment="1"/>
    <xf numFmtId="0" fontId="6" fillId="3" borderId="0" xfId="4" applyFont="1" applyFill="1" applyBorder="1" applyAlignment="1"/>
    <xf numFmtId="0" fontId="6" fillId="3" borderId="9" xfId="4" applyFont="1" applyFill="1" applyBorder="1" applyAlignment="1"/>
    <xf numFmtId="0" fontId="6" fillId="0" borderId="4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6" fillId="0" borderId="4" xfId="5" applyFont="1" applyFill="1" applyBorder="1" applyAlignment="1">
      <alignment horizontal="right"/>
    </xf>
    <xf numFmtId="0" fontId="4" fillId="0" borderId="0" xfId="4" applyFont="1" applyFill="1" applyBorder="1" applyAlignment="1">
      <alignment horizontal="center"/>
    </xf>
    <xf numFmtId="0" fontId="5" fillId="0" borderId="0" xfId="4" applyFont="1" applyBorder="1"/>
    <xf numFmtId="0" fontId="5" fillId="0" borderId="9" xfId="4" applyFont="1" applyBorder="1"/>
    <xf numFmtId="0" fontId="14" fillId="0" borderId="0" xfId="4" applyFont="1" applyBorder="1" applyAlignment="1">
      <alignment horizontal="center"/>
    </xf>
    <xf numFmtId="0" fontId="29" fillId="0" borderId="0" xfId="4" applyFont="1" applyBorder="1" applyAlignment="1">
      <alignment horizontal="center"/>
    </xf>
    <xf numFmtId="3" fontId="14" fillId="0" borderId="0" xfId="4" quotePrefix="1" applyNumberFormat="1" applyFont="1" applyBorder="1" applyAlignment="1">
      <alignment horizontal="center"/>
    </xf>
    <xf numFmtId="3" fontId="14" fillId="0" borderId="9" xfId="4" quotePrefix="1" applyNumberFormat="1" applyFont="1" applyBorder="1" applyAlignment="1">
      <alignment horizontal="center"/>
    </xf>
    <xf numFmtId="0" fontId="29" fillId="0" borderId="0" xfId="4" applyFont="1" applyBorder="1"/>
    <xf numFmtId="0" fontId="2" fillId="0" borderId="4" xfId="4" applyBorder="1"/>
    <xf numFmtId="0" fontId="2" fillId="0" borderId="9" xfId="4" applyBorder="1"/>
    <xf numFmtId="0" fontId="6" fillId="0" borderId="0" xfId="4" applyFont="1" applyBorder="1"/>
    <xf numFmtId="0" fontId="6" fillId="0" borderId="33" xfId="4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18" xfId="4" applyFont="1" applyBorder="1" applyAlignment="1">
      <alignment horizontal="center"/>
    </xf>
    <xf numFmtId="0" fontId="2" fillId="0" borderId="0" xfId="4" applyBorder="1" applyProtection="1">
      <protection locked="0"/>
    </xf>
    <xf numFmtId="0" fontId="2" fillId="0" borderId="0" xfId="4" applyBorder="1" applyAlignment="1">
      <alignment horizontal="center"/>
    </xf>
    <xf numFmtId="0" fontId="10" fillId="3" borderId="4" xfId="4" applyFont="1" applyFill="1" applyBorder="1"/>
    <xf numFmtId="0" fontId="10" fillId="3" borderId="0" xfId="4" applyFont="1" applyFill="1" applyBorder="1"/>
    <xf numFmtId="0" fontId="6" fillId="0" borderId="4" xfId="4" applyFont="1" applyBorder="1"/>
    <xf numFmtId="0" fontId="2" fillId="0" borderId="4" xfId="4" applyFont="1" applyBorder="1"/>
    <xf numFmtId="0" fontId="2" fillId="0" borderId="0" xfId="4" applyFont="1" applyBorder="1"/>
    <xf numFmtId="0" fontId="2" fillId="0" borderId="5" xfId="4" applyBorder="1"/>
    <xf numFmtId="0" fontId="2" fillId="0" borderId="6" xfId="4" applyBorder="1"/>
    <xf numFmtId="0" fontId="2" fillId="0" borderId="7" xfId="4" applyBorder="1"/>
    <xf numFmtId="0" fontId="6" fillId="4" borderId="23" xfId="4" applyFont="1" applyFill="1" applyBorder="1" applyAlignment="1" applyProtection="1">
      <alignment horizontal="center"/>
    </xf>
    <xf numFmtId="0" fontId="2" fillId="0" borderId="0" xfId="4" applyFont="1"/>
    <xf numFmtId="42" fontId="6" fillId="4" borderId="13" xfId="2" applyNumberFormat="1" applyFont="1" applyFill="1" applyBorder="1" applyAlignment="1" applyProtection="1">
      <alignment horizontal="center"/>
    </xf>
    <xf numFmtId="42" fontId="6" fillId="4" borderId="17" xfId="2" applyNumberFormat="1" applyFont="1" applyFill="1" applyBorder="1" applyAlignment="1" applyProtection="1">
      <alignment horizontal="center"/>
    </xf>
    <xf numFmtId="42" fontId="2" fillId="3" borderId="13" xfId="2" applyNumberFormat="1" applyFont="1" applyFill="1" applyBorder="1" applyProtection="1"/>
    <xf numFmtId="42" fontId="6" fillId="3" borderId="17" xfId="2" applyNumberFormat="1" applyFont="1" applyFill="1" applyBorder="1" applyProtection="1"/>
    <xf numFmtId="42" fontId="6" fillId="3" borderId="17" xfId="2" applyNumberFormat="1" applyFont="1" applyFill="1" applyBorder="1" applyAlignment="1" applyProtection="1">
      <alignment horizontal="center"/>
    </xf>
    <xf numFmtId="42" fontId="6" fillId="3" borderId="13" xfId="2" applyNumberFormat="1" applyFont="1" applyFill="1" applyBorder="1" applyAlignment="1" applyProtection="1">
      <alignment horizontal="center"/>
    </xf>
    <xf numFmtId="42" fontId="2" fillId="4" borderId="17" xfId="2" applyNumberFormat="1" applyFont="1" applyFill="1" applyBorder="1" applyProtection="1"/>
    <xf numFmtId="42" fontId="2" fillId="4" borderId="17" xfId="2" applyNumberFormat="1" applyFont="1" applyFill="1" applyBorder="1" applyAlignment="1" applyProtection="1">
      <alignment horizontal="center"/>
    </xf>
    <xf numFmtId="42" fontId="6" fillId="0" borderId="8" xfId="2" applyNumberFormat="1" applyFont="1" applyFill="1" applyBorder="1" applyProtection="1">
      <protection locked="0"/>
    </xf>
    <xf numFmtId="42" fontId="10" fillId="3" borderId="8" xfId="2" applyNumberFormat="1" applyFont="1" applyFill="1" applyBorder="1" applyProtection="1"/>
    <xf numFmtId="42" fontId="2" fillId="0" borderId="17" xfId="2" applyNumberFormat="1" applyFont="1" applyFill="1" applyBorder="1" applyProtection="1">
      <protection locked="0"/>
    </xf>
    <xf numFmtId="42" fontId="12" fillId="3" borderId="19" xfId="2" applyNumberFormat="1" applyFont="1" applyFill="1" applyBorder="1" applyProtection="1"/>
    <xf numFmtId="5" fontId="2" fillId="4" borderId="17" xfId="2" applyNumberFormat="1" applyFont="1" applyFill="1" applyBorder="1" applyProtection="1"/>
    <xf numFmtId="5" fontId="2" fillId="4" borderId="17" xfId="2" applyNumberFormat="1" applyFont="1" applyFill="1" applyBorder="1" applyAlignment="1" applyProtection="1">
      <alignment horizontal="center"/>
    </xf>
    <xf numFmtId="5" fontId="2" fillId="4" borderId="17" xfId="2" applyNumberFormat="1" applyFont="1" applyFill="1" applyBorder="1" applyProtection="1">
      <protection locked="0"/>
    </xf>
    <xf numFmtId="5" fontId="2" fillId="4" borderId="8" xfId="2" applyNumberFormat="1" applyFont="1" applyFill="1" applyBorder="1" applyAlignment="1" applyProtection="1">
      <alignment horizontal="center"/>
      <protection locked="0"/>
    </xf>
    <xf numFmtId="3" fontId="19" fillId="0" borderId="19" xfId="0" applyNumberFormat="1" applyFont="1" applyBorder="1" applyProtection="1">
      <protection locked="0"/>
    </xf>
    <xf numFmtId="42" fontId="2" fillId="0" borderId="17" xfId="2" applyNumberFormat="1" applyFont="1" applyFill="1" applyBorder="1" applyAlignment="1" applyProtection="1">
      <alignment horizontal="center"/>
    </xf>
    <xf numFmtId="42" fontId="12" fillId="3" borderId="17" xfId="2" applyNumberFormat="1" applyFont="1" applyFill="1" applyBorder="1" applyProtection="1">
      <protection locked="0"/>
    </xf>
    <xf numFmtId="5" fontId="2" fillId="4" borderId="18" xfId="4" applyNumberFormat="1" applyFont="1" applyFill="1" applyBorder="1" applyProtection="1">
      <protection locked="0"/>
    </xf>
    <xf numFmtId="0" fontId="43" fillId="4" borderId="23" xfId="4" applyFont="1" applyFill="1" applyBorder="1" applyAlignment="1" applyProtection="1">
      <alignment horizontal="center"/>
    </xf>
    <xf numFmtId="10" fontId="2" fillId="5" borderId="25" xfId="4" applyNumberFormat="1" applyFont="1" applyFill="1" applyBorder="1" applyProtection="1"/>
    <xf numFmtId="42" fontId="10" fillId="25" borderId="19" xfId="2" applyNumberFormat="1" applyFont="1" applyFill="1" applyBorder="1" applyProtection="1"/>
    <xf numFmtId="0" fontId="44" fillId="4" borderId="22" xfId="4" applyFont="1" applyFill="1" applyBorder="1" applyAlignment="1" applyProtection="1">
      <alignment horizontal="center"/>
    </xf>
    <xf numFmtId="42" fontId="10" fillId="3" borderId="19" xfId="4" applyNumberFormat="1" applyFont="1" applyFill="1" applyBorder="1" applyAlignment="1" applyProtection="1">
      <alignment horizontal="center"/>
    </xf>
    <xf numFmtId="42" fontId="10" fillId="3" borderId="19" xfId="4" applyNumberFormat="1" applyFont="1" applyFill="1" applyBorder="1" applyProtection="1"/>
    <xf numFmtId="10" fontId="2" fillId="5" borderId="26" xfId="3" applyNumberFormat="1" applyFont="1" applyFill="1" applyBorder="1" applyProtection="1"/>
    <xf numFmtId="164" fontId="2" fillId="0" borderId="0" xfId="1" applyNumberFormat="1" applyFont="1" applyBorder="1" applyProtection="1">
      <protection locked="0"/>
    </xf>
    <xf numFmtId="164" fontId="2" fillId="0" borderId="0" xfId="1" applyNumberFormat="1" applyFont="1" applyBorder="1"/>
    <xf numFmtId="164" fontId="6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10" fillId="3" borderId="0" xfId="1" applyNumberFormat="1" applyFont="1" applyFill="1" applyBorder="1"/>
    <xf numFmtId="165" fontId="2" fillId="3" borderId="0" xfId="2" applyNumberFormat="1" applyFont="1" applyFill="1" applyBorder="1"/>
    <xf numFmtId="165" fontId="6" fillId="0" borderId="0" xfId="2" applyNumberFormat="1" applyFont="1" applyBorder="1" applyAlignment="1">
      <alignment horizontal="center"/>
    </xf>
    <xf numFmtId="165" fontId="2" fillId="0" borderId="0" xfId="2" applyNumberFormat="1" applyFont="1" applyBorder="1"/>
    <xf numFmtId="165" fontId="10" fillId="3" borderId="43" xfId="2" applyNumberFormat="1" applyFont="1" applyFill="1" applyBorder="1"/>
    <xf numFmtId="165" fontId="2" fillId="3" borderId="9" xfId="2" applyNumberFormat="1" applyFont="1" applyFill="1" applyBorder="1"/>
    <xf numFmtId="165" fontId="6" fillId="0" borderId="9" xfId="2" applyNumberFormat="1" applyFont="1" applyBorder="1" applyAlignment="1">
      <alignment horizontal="center"/>
    </xf>
    <xf numFmtId="165" fontId="2" fillId="0" borderId="9" xfId="2" applyNumberFormat="1" applyFont="1" applyBorder="1"/>
    <xf numFmtId="165" fontId="10" fillId="3" borderId="44" xfId="2" applyNumberFormat="1" applyFont="1" applyFill="1" applyBorder="1"/>
    <xf numFmtId="165" fontId="2" fillId="4" borderId="18" xfId="2" applyNumberFormat="1" applyFont="1" applyFill="1" applyBorder="1" applyAlignment="1" applyProtection="1">
      <alignment horizontal="center"/>
    </xf>
    <xf numFmtId="164" fontId="2" fillId="0" borderId="8" xfId="1" applyNumberFormat="1" applyFont="1" applyBorder="1" applyProtection="1">
      <protection locked="0"/>
    </xf>
    <xf numFmtId="165" fontId="2" fillId="3" borderId="8" xfId="2" applyNumberFormat="1" applyFont="1" applyFill="1" applyBorder="1"/>
    <xf numFmtId="165" fontId="2" fillId="3" borderId="18" xfId="2" applyNumberFormat="1" applyFont="1" applyFill="1" applyBorder="1"/>
    <xf numFmtId="9" fontId="2" fillId="0" borderId="0" xfId="3" applyFont="1"/>
    <xf numFmtId="9" fontId="12" fillId="0" borderId="0" xfId="4" applyNumberFormat="1" applyFont="1" applyFill="1"/>
    <xf numFmtId="9" fontId="2" fillId="0" borderId="0" xfId="4" applyNumberFormat="1" applyFont="1"/>
    <xf numFmtId="165" fontId="2" fillId="0" borderId="17" xfId="4" applyNumberFormat="1" applyFont="1" applyFill="1" applyBorder="1" applyProtection="1">
      <protection locked="0"/>
    </xf>
    <xf numFmtId="165" fontId="2" fillId="4" borderId="17" xfId="4" applyNumberFormat="1" applyFont="1" applyFill="1" applyBorder="1" applyProtection="1">
      <protection locked="0"/>
    </xf>
    <xf numFmtId="165" fontId="2" fillId="4" borderId="18" xfId="4" applyNumberFormat="1" applyFont="1" applyFill="1" applyBorder="1" applyProtection="1">
      <protection locked="0"/>
    </xf>
    <xf numFmtId="0" fontId="10" fillId="0" borderId="4" xfId="4" applyFont="1" applyBorder="1"/>
    <xf numFmtId="0" fontId="12" fillId="0" borderId="0" xfId="4" applyFont="1" applyBorder="1"/>
    <xf numFmtId="164" fontId="10" fillId="0" borderId="0" xfId="1" applyNumberFormat="1" applyFont="1" applyBorder="1"/>
    <xf numFmtId="165" fontId="10" fillId="0" borderId="0" xfId="2" applyNumberFormat="1" applyFont="1" applyBorder="1"/>
    <xf numFmtId="165" fontId="10" fillId="0" borderId="9" xfId="2" applyNumberFormat="1" applyFont="1" applyBorder="1"/>
    <xf numFmtId="0" fontId="1" fillId="0" borderId="0" xfId="0" applyFont="1"/>
    <xf numFmtId="0" fontId="2" fillId="0" borderId="0" xfId="4" applyFont="1" applyFill="1" applyBorder="1" applyAlignment="1">
      <alignment horizontal="center"/>
    </xf>
    <xf numFmtId="0" fontId="9" fillId="0" borderId="15" xfId="4" applyFont="1" applyBorder="1" applyProtection="1"/>
    <xf numFmtId="0" fontId="2" fillId="0" borderId="15" xfId="4" applyFont="1" applyBorder="1" applyProtection="1"/>
    <xf numFmtId="0" fontId="2" fillId="0" borderId="15" xfId="4" applyFont="1" applyFill="1" applyBorder="1" applyProtection="1"/>
    <xf numFmtId="0" fontId="2" fillId="0" borderId="0" xfId="4" applyFont="1" applyFill="1"/>
    <xf numFmtId="0" fontId="2" fillId="0" borderId="17" xfId="4" applyFont="1" applyFill="1" applyBorder="1" applyProtection="1">
      <protection locked="0"/>
    </xf>
    <xf numFmtId="0" fontId="2" fillId="0" borderId="18" xfId="4" applyFont="1" applyFill="1" applyBorder="1" applyProtection="1">
      <protection locked="0"/>
    </xf>
    <xf numFmtId="0" fontId="2" fillId="4" borderId="15" xfId="4" applyFont="1" applyFill="1" applyBorder="1" applyProtection="1"/>
    <xf numFmtId="0" fontId="2" fillId="4" borderId="15" xfId="4" quotePrefix="1" applyFont="1" applyFill="1" applyBorder="1" applyAlignment="1" applyProtection="1">
      <alignment horizontal="justify"/>
    </xf>
    <xf numFmtId="0" fontId="2" fillId="4" borderId="15" xfId="4" applyFont="1" applyFill="1" applyBorder="1" applyAlignment="1" applyProtection="1">
      <alignment horizontal="left" indent="2"/>
      <protection locked="0"/>
    </xf>
    <xf numFmtId="0" fontId="2" fillId="3" borderId="19" xfId="5" applyFont="1" applyFill="1" applyBorder="1" applyAlignment="1">
      <alignment horizontal="left" wrapText="1"/>
    </xf>
    <xf numFmtId="0" fontId="2" fillId="3" borderId="20" xfId="5" applyFont="1" applyFill="1" applyBorder="1" applyAlignment="1">
      <alignment horizontal="left" wrapText="1"/>
    </xf>
    <xf numFmtId="0" fontId="6" fillId="0" borderId="6" xfId="5" applyFont="1" applyBorder="1" applyAlignment="1">
      <alignment horizontal="left" wrapText="1"/>
    </xf>
    <xf numFmtId="0" fontId="6" fillId="0" borderId="7" xfId="5" applyFont="1" applyBorder="1" applyAlignment="1">
      <alignment horizontal="left" wrapText="1"/>
    </xf>
    <xf numFmtId="0" fontId="2" fillId="3" borderId="30" xfId="5" applyFont="1" applyFill="1" applyBorder="1" applyAlignment="1">
      <alignment horizontal="left" wrapText="1"/>
    </xf>
    <xf numFmtId="0" fontId="2" fillId="3" borderId="23" xfId="5" applyFont="1" applyFill="1" applyBorder="1" applyAlignment="1">
      <alignment horizontal="left" wrapText="1"/>
    </xf>
    <xf numFmtId="0" fontId="2" fillId="3" borderId="14" xfId="5" applyFont="1" applyFill="1" applyBorder="1" applyAlignment="1">
      <alignment horizontal="left" wrapText="1"/>
    </xf>
    <xf numFmtId="0" fontId="15" fillId="6" borderId="19" xfId="5" applyNumberFormat="1" applyFont="1" applyFill="1" applyBorder="1" applyAlignment="1">
      <alignment horizontal="center"/>
    </xf>
    <xf numFmtId="0" fontId="15" fillId="6" borderId="20" xfId="5" applyNumberFormat="1" applyFont="1" applyFill="1" applyBorder="1" applyAlignment="1">
      <alignment horizontal="center"/>
    </xf>
    <xf numFmtId="0" fontId="2" fillId="2" borderId="19" xfId="5" applyFont="1" applyFill="1" applyBorder="1" applyAlignment="1">
      <alignment horizontal="left" wrapText="1"/>
    </xf>
    <xf numFmtId="0" fontId="2" fillId="2" borderId="20" xfId="5" applyFont="1" applyFill="1" applyBorder="1" applyAlignment="1">
      <alignment horizontal="left" wrapText="1"/>
    </xf>
    <xf numFmtId="0" fontId="13" fillId="2" borderId="27" xfId="5" applyFont="1" applyFill="1" applyBorder="1" applyAlignment="1">
      <alignment horizontal="center"/>
    </xf>
    <xf numFmtId="0" fontId="13" fillId="2" borderId="28" xfId="5" applyFont="1" applyFill="1" applyBorder="1" applyAlignment="1">
      <alignment horizontal="center"/>
    </xf>
    <xf numFmtId="0" fontId="13" fillId="2" borderId="29" xfId="5" applyFont="1" applyFill="1" applyBorder="1" applyAlignment="1">
      <alignment horizontal="center"/>
    </xf>
    <xf numFmtId="0" fontId="15" fillId="6" borderId="30" xfId="5" applyFont="1" applyFill="1" applyBorder="1" applyAlignment="1">
      <alignment horizontal="center"/>
    </xf>
    <xf numFmtId="0" fontId="15" fillId="6" borderId="23" xfId="5" applyFont="1" applyFill="1" applyBorder="1" applyAlignment="1">
      <alignment horizontal="center"/>
    </xf>
    <xf numFmtId="0" fontId="15" fillId="6" borderId="14" xfId="5" applyFont="1" applyFill="1" applyBorder="1" applyAlignment="1">
      <alignment horizontal="center"/>
    </xf>
    <xf numFmtId="0" fontId="2" fillId="2" borderId="30" xfId="5" applyFont="1" applyFill="1" applyBorder="1" applyAlignment="1">
      <alignment horizontal="left" wrapText="1"/>
    </xf>
    <xf numFmtId="0" fontId="2" fillId="2" borderId="23" xfId="5" applyFont="1" applyFill="1" applyBorder="1" applyAlignment="1">
      <alignment horizontal="left" wrapText="1"/>
    </xf>
    <xf numFmtId="0" fontId="2" fillId="2" borderId="14" xfId="5" applyFont="1" applyFill="1" applyBorder="1" applyAlignment="1">
      <alignment horizontal="left" wrapText="1"/>
    </xf>
    <xf numFmtId="0" fontId="2" fillId="7" borderId="19" xfId="5" applyFont="1" applyFill="1" applyBorder="1" applyAlignment="1">
      <alignment horizontal="left" wrapText="1"/>
    </xf>
    <xf numFmtId="0" fontId="2" fillId="7" borderId="20" xfId="5" applyFont="1" applyFill="1" applyBorder="1" applyAlignment="1">
      <alignment horizontal="left" wrapText="1"/>
    </xf>
    <xf numFmtId="0" fontId="2" fillId="7" borderId="30" xfId="5" applyFont="1" applyFill="1" applyBorder="1" applyAlignment="1">
      <alignment horizontal="left" wrapText="1"/>
    </xf>
    <xf numFmtId="0" fontId="2" fillId="7" borderId="23" xfId="5" applyFont="1" applyFill="1" applyBorder="1" applyAlignment="1">
      <alignment horizontal="left" wrapText="1"/>
    </xf>
    <xf numFmtId="0" fontId="2" fillId="7" borderId="14" xfId="5" applyFont="1" applyFill="1" applyBorder="1" applyAlignment="1">
      <alignment horizontal="left" wrapText="1"/>
    </xf>
    <xf numFmtId="0" fontId="12" fillId="4" borderId="4" xfId="0" applyFont="1" applyFill="1" applyBorder="1" applyAlignment="1" applyProtection="1">
      <alignment horizontal="left" wrapText="1"/>
      <protection locked="0"/>
    </xf>
    <xf numFmtId="0" fontId="12" fillId="4" borderId="0" xfId="0" applyFont="1" applyFill="1" applyBorder="1" applyAlignment="1" applyProtection="1">
      <alignment horizontal="left" wrapText="1"/>
      <protection locked="0"/>
    </xf>
    <xf numFmtId="0" fontId="12" fillId="4" borderId="9" xfId="0" applyFont="1" applyFill="1" applyBorder="1" applyAlignment="1" applyProtection="1">
      <alignment horizontal="left" wrapText="1"/>
      <protection locked="0"/>
    </xf>
    <xf numFmtId="0" fontId="12" fillId="4" borderId="5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 applyProtection="1">
      <alignment horizontal="left" wrapText="1"/>
      <protection locked="0"/>
    </xf>
    <xf numFmtId="0" fontId="12" fillId="4" borderId="7" xfId="0" applyFont="1" applyFill="1" applyBorder="1" applyAlignment="1" applyProtection="1">
      <alignment horizontal="left" wrapText="1"/>
      <protection locked="0"/>
    </xf>
    <xf numFmtId="0" fontId="25" fillId="4" borderId="4" xfId="0" applyFont="1" applyFill="1" applyBorder="1" applyAlignment="1" applyProtection="1">
      <alignment horizontal="left" wrapText="1"/>
      <protection locked="0"/>
    </xf>
    <xf numFmtId="0" fontId="25" fillId="4" borderId="0" xfId="0" applyFont="1" applyFill="1" applyBorder="1" applyAlignment="1" applyProtection="1">
      <alignment horizontal="left" wrapText="1"/>
      <protection locked="0"/>
    </xf>
    <xf numFmtId="0" fontId="25" fillId="4" borderId="9" xfId="0" applyFont="1" applyFill="1" applyBorder="1" applyAlignment="1" applyProtection="1">
      <alignment horizontal="left" wrapText="1"/>
      <protection locked="0"/>
    </xf>
    <xf numFmtId="0" fontId="25" fillId="4" borderId="5" xfId="0" applyFont="1" applyFill="1" applyBorder="1" applyAlignment="1" applyProtection="1">
      <alignment horizontal="left" wrapText="1"/>
      <protection locked="0"/>
    </xf>
    <xf numFmtId="0" fontId="25" fillId="4" borderId="6" xfId="0" applyFont="1" applyFill="1" applyBorder="1" applyAlignment="1" applyProtection="1">
      <alignment horizontal="left" wrapText="1"/>
      <protection locked="0"/>
    </xf>
    <xf numFmtId="0" fontId="25" fillId="4" borderId="7" xfId="0" applyFont="1" applyFill="1" applyBorder="1" applyAlignment="1" applyProtection="1">
      <alignment horizontal="left" wrapText="1"/>
      <protection locked="0"/>
    </xf>
    <xf numFmtId="0" fontId="12" fillId="4" borderId="41" xfId="0" applyFont="1" applyFill="1" applyBorder="1" applyAlignment="1">
      <alignment horizontal="left"/>
    </xf>
    <xf numFmtId="0" fontId="12" fillId="4" borderId="42" xfId="0" applyFont="1" applyFill="1" applyBorder="1" applyAlignment="1">
      <alignment horizontal="left"/>
    </xf>
    <xf numFmtId="0" fontId="26" fillId="4" borderId="5" xfId="0" applyFont="1" applyFill="1" applyBorder="1" applyAlignment="1" applyProtection="1">
      <alignment horizontal="left" vertical="top" wrapText="1"/>
      <protection locked="0"/>
    </xf>
    <xf numFmtId="0" fontId="26" fillId="4" borderId="6" xfId="0" applyFont="1" applyFill="1" applyBorder="1" applyAlignment="1" applyProtection="1">
      <alignment horizontal="left" vertical="top" wrapText="1"/>
      <protection locked="0"/>
    </xf>
    <xf numFmtId="0" fontId="26" fillId="4" borderId="7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left" wrapText="1"/>
    </xf>
    <xf numFmtId="0" fontId="12" fillId="4" borderId="3" xfId="0" applyFont="1" applyFill="1" applyBorder="1" applyAlignment="1">
      <alignment horizontal="left" wrapText="1"/>
    </xf>
    <xf numFmtId="0" fontId="12" fillId="4" borderId="4" xfId="90" applyFont="1" applyFill="1" applyBorder="1" applyAlignment="1" applyProtection="1">
      <alignment horizontal="left" wrapText="1"/>
      <protection locked="0"/>
    </xf>
    <xf numFmtId="0" fontId="12" fillId="4" borderId="0" xfId="90" applyFont="1" applyFill="1" applyBorder="1" applyAlignment="1" applyProtection="1">
      <alignment horizontal="left" wrapText="1"/>
      <protection locked="0"/>
    </xf>
    <xf numFmtId="0" fontId="12" fillId="4" borderId="9" xfId="90" applyFont="1" applyFill="1" applyBorder="1" applyAlignment="1" applyProtection="1">
      <alignment horizontal="left" wrapText="1"/>
      <protection locked="0"/>
    </xf>
    <xf numFmtId="0" fontId="25" fillId="4" borderId="4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left"/>
    </xf>
    <xf numFmtId="0" fontId="25" fillId="4" borderId="9" xfId="0" applyFont="1" applyFill="1" applyBorder="1" applyAlignment="1">
      <alignment horizontal="left"/>
    </xf>
    <xf numFmtId="0" fontId="18" fillId="3" borderId="11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18" fillId="3" borderId="30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19" fillId="0" borderId="34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35" xfId="0" applyFont="1" applyBorder="1" applyAlignment="1" applyProtection="1">
      <alignment horizontal="left" vertical="top" wrapText="1"/>
      <protection locked="0"/>
    </xf>
    <xf numFmtId="0" fontId="20" fillId="8" borderId="27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/>
    </xf>
    <xf numFmtId="0" fontId="25" fillId="4" borderId="41" xfId="0" applyFont="1" applyFill="1" applyBorder="1" applyAlignment="1">
      <alignment horizontal="left" wrapText="1"/>
    </xf>
    <xf numFmtId="0" fontId="25" fillId="4" borderId="42" xfId="0" applyFont="1" applyFill="1" applyBorder="1" applyAlignment="1">
      <alignment horizontal="left" wrapText="1"/>
    </xf>
    <xf numFmtId="0" fontId="26" fillId="4" borderId="33" xfId="0" applyFont="1" applyFill="1" applyBorder="1" applyAlignment="1" applyProtection="1">
      <alignment horizontal="left" vertical="top" wrapText="1"/>
      <protection locked="0"/>
    </xf>
    <xf numFmtId="0" fontId="26" fillId="4" borderId="8" xfId="0" applyFont="1" applyFill="1" applyBorder="1" applyAlignment="1" applyProtection="1">
      <alignment horizontal="left" vertical="top" wrapText="1"/>
      <protection locked="0"/>
    </xf>
    <xf numFmtId="0" fontId="26" fillId="4" borderId="18" xfId="0" applyFont="1" applyFill="1" applyBorder="1" applyAlignment="1" applyProtection="1">
      <alignment horizontal="left" vertical="top" wrapText="1"/>
      <protection locked="0"/>
    </xf>
    <xf numFmtId="0" fontId="25" fillId="4" borderId="41" xfId="0" applyFont="1" applyFill="1" applyBorder="1" applyAlignment="1"/>
    <xf numFmtId="0" fontId="25" fillId="4" borderId="42" xfId="0" applyFont="1" applyFill="1" applyBorder="1" applyAlignment="1"/>
    <xf numFmtId="0" fontId="25" fillId="4" borderId="32" xfId="0" applyFont="1" applyFill="1" applyBorder="1" applyAlignment="1"/>
    <xf numFmtId="0" fontId="25" fillId="4" borderId="33" xfId="0" applyFont="1" applyFill="1" applyBorder="1" applyAlignment="1" applyProtection="1">
      <alignment horizontal="left" vertical="top" wrapText="1"/>
      <protection locked="0"/>
    </xf>
    <xf numFmtId="0" fontId="25" fillId="4" borderId="8" xfId="0" applyFont="1" applyFill="1" applyBorder="1" applyAlignment="1" applyProtection="1">
      <alignment horizontal="left" vertical="top" wrapText="1"/>
      <protection locked="0"/>
    </xf>
    <xf numFmtId="0" fontId="25" fillId="4" borderId="18" xfId="0" applyFont="1" applyFill="1" applyBorder="1" applyAlignment="1" applyProtection="1">
      <alignment horizontal="left" vertical="top" wrapText="1"/>
      <protection locked="0"/>
    </xf>
    <xf numFmtId="0" fontId="25" fillId="4" borderId="41" xfId="0" applyFont="1" applyFill="1" applyBorder="1" applyAlignment="1">
      <alignment horizontal="left"/>
    </xf>
    <xf numFmtId="0" fontId="25" fillId="4" borderId="42" xfId="0" applyFont="1" applyFill="1" applyBorder="1" applyAlignment="1">
      <alignment horizontal="left"/>
    </xf>
    <xf numFmtId="0" fontId="19" fillId="3" borderId="30" xfId="0" applyFont="1" applyFill="1" applyBorder="1" applyAlignment="1">
      <alignment horizontal="left"/>
    </xf>
    <xf numFmtId="0" fontId="19" fillId="3" borderId="23" xfId="0" applyFont="1" applyFill="1" applyBorder="1" applyAlignment="1">
      <alignment horizontal="left"/>
    </xf>
    <xf numFmtId="0" fontId="19" fillId="3" borderId="14" xfId="0" applyFont="1" applyFill="1" applyBorder="1" applyAlignment="1">
      <alignment horizontal="left"/>
    </xf>
    <xf numFmtId="0" fontId="20" fillId="8" borderId="34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wrapText="1"/>
    </xf>
    <xf numFmtId="0" fontId="18" fillId="3" borderId="28" xfId="0" applyFont="1" applyFill="1" applyBorder="1" applyAlignment="1">
      <alignment wrapText="1"/>
    </xf>
    <xf numFmtId="0" fontId="18" fillId="3" borderId="29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wrapText="1"/>
    </xf>
    <xf numFmtId="44" fontId="18" fillId="0" borderId="30" xfId="2" applyFont="1" applyBorder="1" applyAlignment="1" applyProtection="1">
      <alignment horizontal="center" wrapText="1"/>
      <protection locked="0"/>
    </xf>
    <xf numFmtId="44" fontId="18" fillId="0" borderId="13" xfId="2" applyFont="1" applyBorder="1" applyAlignment="1" applyProtection="1">
      <alignment horizontal="center" wrapText="1"/>
      <protection locked="0"/>
    </xf>
    <xf numFmtId="0" fontId="18" fillId="3" borderId="34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9" fillId="0" borderId="27" xfId="0" applyFont="1" applyBorder="1" applyAlignment="1" applyProtection="1">
      <alignment horizontal="left" vertical="top" wrapText="1"/>
      <protection locked="0"/>
    </xf>
    <xf numFmtId="0" fontId="19" fillId="0" borderId="28" xfId="0" applyFont="1" applyBorder="1" applyAlignment="1" applyProtection="1">
      <alignment horizontal="left" vertical="top" wrapText="1"/>
      <protection locked="0"/>
    </xf>
    <xf numFmtId="0" fontId="19" fillId="0" borderId="29" xfId="0" applyFont="1" applyBorder="1" applyAlignment="1" applyProtection="1">
      <alignment horizontal="left" vertical="top" wrapText="1"/>
      <protection locked="0"/>
    </xf>
    <xf numFmtId="0" fontId="18" fillId="3" borderId="27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left"/>
    </xf>
    <xf numFmtId="0" fontId="19" fillId="3" borderId="37" xfId="0" applyFont="1" applyFill="1" applyBorder="1" applyAlignment="1">
      <alignment horizontal="left"/>
    </xf>
    <xf numFmtId="0" fontId="19" fillId="3" borderId="38" xfId="0" applyFont="1" applyFill="1" applyBorder="1" applyAlignment="1">
      <alignment horizontal="left"/>
    </xf>
    <xf numFmtId="0" fontId="19" fillId="0" borderId="22" xfId="0" applyFont="1" applyBorder="1" applyAlignment="1" applyProtection="1">
      <alignment horizontal="left" vertical="top" wrapText="1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8" fillId="4" borderId="30" xfId="0" applyFont="1" applyFill="1" applyBorder="1" applyAlignment="1" applyProtection="1">
      <alignment horizontal="left"/>
      <protection locked="0"/>
    </xf>
    <xf numFmtId="0" fontId="18" fillId="4" borderId="13" xfId="0" applyFont="1" applyFill="1" applyBorder="1" applyAlignment="1" applyProtection="1">
      <alignment horizontal="left"/>
      <protection locked="0"/>
    </xf>
    <xf numFmtId="0" fontId="19" fillId="4" borderId="30" xfId="0" applyFont="1" applyFill="1" applyBorder="1" applyAlignment="1" applyProtection="1">
      <alignment horizontal="left"/>
      <protection locked="0"/>
    </xf>
    <xf numFmtId="0" fontId="19" fillId="4" borderId="23" xfId="0" applyFont="1" applyFill="1" applyBorder="1" applyAlignment="1" applyProtection="1">
      <alignment horizontal="left"/>
      <protection locked="0"/>
    </xf>
    <xf numFmtId="0" fontId="19" fillId="4" borderId="14" xfId="0" applyFont="1" applyFill="1" applyBorder="1" applyAlignment="1" applyProtection="1">
      <alignment horizontal="left"/>
      <protection locked="0"/>
    </xf>
    <xf numFmtId="0" fontId="19" fillId="0" borderId="31" xfId="0" applyFont="1" applyBorder="1" applyAlignment="1" applyProtection="1">
      <alignment horizontal="left"/>
      <protection locked="0"/>
    </xf>
    <xf numFmtId="0" fontId="19" fillId="0" borderId="32" xfId="0" applyFont="1" applyBorder="1" applyAlignment="1" applyProtection="1">
      <alignment horizontal="left"/>
      <protection locked="0"/>
    </xf>
    <xf numFmtId="0" fontId="18" fillId="9" borderId="33" xfId="0" applyFont="1" applyFill="1" applyBorder="1" applyAlignment="1">
      <alignment horizontal="center"/>
    </xf>
    <xf numFmtId="0" fontId="18" fillId="9" borderId="8" xfId="0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18" fillId="10" borderId="30" xfId="0" applyFont="1" applyFill="1" applyBorder="1" applyAlignment="1">
      <alignment horizontal="center" wrapText="1"/>
    </xf>
    <xf numFmtId="0" fontId="18" fillId="10" borderId="13" xfId="0" applyFont="1" applyFill="1" applyBorder="1" applyAlignment="1">
      <alignment horizontal="center" wrapText="1"/>
    </xf>
    <xf numFmtId="165" fontId="19" fillId="10" borderId="30" xfId="2" applyNumberFormat="1" applyFont="1" applyFill="1" applyBorder="1" applyAlignment="1" applyProtection="1">
      <alignment horizontal="center" wrapText="1"/>
    </xf>
    <xf numFmtId="165" fontId="19" fillId="10" borderId="13" xfId="2" applyNumberFormat="1" applyFont="1" applyFill="1" applyBorder="1" applyAlignment="1" applyProtection="1">
      <alignment horizontal="center" wrapText="1"/>
    </xf>
    <xf numFmtId="165" fontId="19" fillId="10" borderId="30" xfId="0" applyNumberFormat="1" applyFont="1" applyFill="1" applyBorder="1" applyAlignment="1" applyProtection="1">
      <alignment horizontal="center"/>
      <protection locked="0"/>
    </xf>
    <xf numFmtId="165" fontId="19" fillId="10" borderId="13" xfId="0" applyNumberFormat="1" applyFont="1" applyFill="1" applyBorder="1" applyAlignment="1" applyProtection="1">
      <alignment horizontal="center"/>
      <protection locked="0"/>
    </xf>
    <xf numFmtId="0" fontId="18" fillId="10" borderId="22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0" fontId="18" fillId="10" borderId="14" xfId="0" applyFont="1" applyFill="1" applyBorder="1" applyAlignment="1">
      <alignment horizontal="center"/>
    </xf>
    <xf numFmtId="0" fontId="0" fillId="0" borderId="2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8" fillId="4" borderId="23" xfId="0" applyFont="1" applyFill="1" applyBorder="1" applyAlignment="1" applyProtection="1">
      <alignment horizontal="left"/>
      <protection locked="0"/>
    </xf>
    <xf numFmtId="0" fontId="18" fillId="4" borderId="14" xfId="0" applyFont="1" applyFill="1" applyBorder="1" applyAlignment="1" applyProtection="1">
      <alignment horizontal="left"/>
      <protection locked="0"/>
    </xf>
    <xf numFmtId="0" fontId="20" fillId="8" borderId="2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6" fillId="3" borderId="12" xfId="4" applyFont="1" applyFill="1" applyBorder="1" applyAlignment="1" applyProtection="1">
      <alignment horizontal="center"/>
    </xf>
    <xf numFmtId="0" fontId="6" fillId="3" borderId="16" xfId="4" applyFont="1" applyFill="1" applyBorder="1" applyAlignment="1" applyProtection="1">
      <alignment horizontal="center"/>
    </xf>
    <xf numFmtId="0" fontId="6" fillId="3" borderId="21" xfId="4" applyFont="1" applyFill="1" applyBorder="1" applyAlignment="1" applyProtection="1">
      <alignment horizontal="center"/>
    </xf>
    <xf numFmtId="42" fontId="6" fillId="3" borderId="12" xfId="2" applyNumberFormat="1" applyFont="1" applyFill="1" applyBorder="1" applyAlignment="1" applyProtection="1">
      <alignment horizontal="center"/>
    </xf>
    <xf numFmtId="42" fontId="6" fillId="3" borderId="16" xfId="2" applyNumberFormat="1" applyFont="1" applyFill="1" applyBorder="1" applyAlignment="1" applyProtection="1">
      <alignment horizontal="center"/>
    </xf>
    <xf numFmtId="42" fontId="6" fillId="3" borderId="45" xfId="2" applyNumberFormat="1" applyFont="1" applyFill="1" applyBorder="1" applyAlignment="1" applyProtection="1">
      <alignment horizontal="center"/>
    </xf>
    <xf numFmtId="42" fontId="6" fillId="3" borderId="21" xfId="2" applyNumberFormat="1" applyFont="1" applyFill="1" applyBorder="1" applyAlignment="1" applyProtection="1">
      <alignment horizontal="center"/>
    </xf>
    <xf numFmtId="0" fontId="6" fillId="3" borderId="45" xfId="4" applyFont="1" applyFill="1" applyBorder="1" applyAlignment="1" applyProtection="1">
      <alignment horizontal="center"/>
    </xf>
    <xf numFmtId="0" fontId="3" fillId="2" borderId="2" xfId="4" applyFont="1" applyFill="1" applyBorder="1" applyAlignment="1" applyProtection="1">
      <alignment horizontal="center"/>
    </xf>
    <xf numFmtId="0" fontId="4" fillId="2" borderId="6" xfId="4" applyFont="1" applyFill="1" applyBorder="1" applyAlignment="1" applyProtection="1">
      <alignment horizontal="center"/>
    </xf>
    <xf numFmtId="0" fontId="3" fillId="3" borderId="2" xfId="4" applyFont="1" applyFill="1" applyBorder="1" applyAlignment="1" applyProtection="1">
      <alignment horizontal="center"/>
    </xf>
    <xf numFmtId="0" fontId="4" fillId="3" borderId="8" xfId="4" applyFont="1" applyFill="1" applyBorder="1" applyAlignment="1" applyProtection="1">
      <alignment horizontal="center"/>
      <protection locked="0"/>
    </xf>
    <xf numFmtId="0" fontId="6" fillId="3" borderId="10" xfId="4" applyFont="1" applyFill="1" applyBorder="1" applyAlignment="1" applyProtection="1">
      <alignment horizontal="center"/>
    </xf>
    <xf numFmtId="0" fontId="4" fillId="0" borderId="8" xfId="4" applyFont="1" applyFill="1" applyBorder="1" applyAlignment="1" applyProtection="1">
      <alignment horizontal="center"/>
      <protection locked="0"/>
    </xf>
    <xf numFmtId="0" fontId="4" fillId="2" borderId="4" xfId="4" applyFont="1" applyFill="1" applyBorder="1" applyAlignment="1">
      <alignment horizontal="center"/>
    </xf>
    <xf numFmtId="0" fontId="4" fillId="2" borderId="0" xfId="4" applyFont="1" applyFill="1" applyBorder="1" applyAlignment="1">
      <alignment horizontal="center"/>
    </xf>
    <xf numFmtId="0" fontId="4" fillId="2" borderId="9" xfId="4" applyFont="1" applyFill="1" applyBorder="1" applyAlignment="1">
      <alignment horizontal="center"/>
    </xf>
    <xf numFmtId="0" fontId="4" fillId="3" borderId="1" xfId="4" applyFont="1" applyFill="1" applyBorder="1" applyAlignment="1">
      <alignment horizontal="center"/>
    </xf>
    <xf numFmtId="0" fontId="4" fillId="3" borderId="2" xfId="4" applyFont="1" applyFill="1" applyBorder="1" applyAlignment="1">
      <alignment horizontal="center"/>
    </xf>
    <xf numFmtId="0" fontId="4" fillId="3" borderId="3" xfId="4" applyFont="1" applyFill="1" applyBorder="1" applyAlignment="1">
      <alignment horizontal="center"/>
    </xf>
    <xf numFmtId="0" fontId="6" fillId="3" borderId="4" xfId="4" applyFon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0" fontId="6" fillId="3" borderId="9" xfId="4" applyFont="1" applyFill="1" applyBorder="1" applyAlignment="1">
      <alignment horizontal="center"/>
    </xf>
    <xf numFmtId="0" fontId="6" fillId="3" borderId="6" xfId="4" applyFont="1" applyFill="1" applyBorder="1" applyAlignment="1" applyProtection="1">
      <alignment horizontal="center"/>
      <protection locked="0"/>
    </xf>
    <xf numFmtId="0" fontId="6" fillId="3" borderId="5" xfId="4" applyFont="1" applyFill="1" applyBorder="1" applyAlignment="1">
      <alignment horizontal="center"/>
    </xf>
    <xf numFmtId="0" fontId="6" fillId="3" borderId="6" xfId="4" applyFont="1" applyFill="1" applyBorder="1" applyAlignment="1">
      <alignment horizontal="center"/>
    </xf>
    <xf numFmtId="0" fontId="6" fillId="3" borderId="7" xfId="4" applyFont="1" applyFill="1" applyBorder="1" applyAlignment="1">
      <alignment horizontal="center"/>
    </xf>
  </cellXfs>
  <cellStyles count="101">
    <cellStyle name="Accent1 - 20%" xfId="43"/>
    <cellStyle name="Accent1 - 40%" xfId="44"/>
    <cellStyle name="Accent1 - 60%" xfId="45"/>
    <cellStyle name="Accent2 - 20%" xfId="46"/>
    <cellStyle name="Accent2 - 40%" xfId="47"/>
    <cellStyle name="Accent2 - 60%" xfId="48"/>
    <cellStyle name="Accent3 - 20%" xfId="49"/>
    <cellStyle name="Accent3 - 40%" xfId="50"/>
    <cellStyle name="Accent3 - 60%" xfId="51"/>
    <cellStyle name="Accent4 - 20%" xfId="52"/>
    <cellStyle name="Accent4 - 40%" xfId="53"/>
    <cellStyle name="Accent4 - 60%" xfId="54"/>
    <cellStyle name="Accent5 - 20%" xfId="55"/>
    <cellStyle name="Accent5 - 40%" xfId="56"/>
    <cellStyle name="Accent5 - 60%" xfId="57"/>
    <cellStyle name="Accent6 - 20%" xfId="58"/>
    <cellStyle name="Accent6 - 40%" xfId="59"/>
    <cellStyle name="Accent6 - 60%" xfId="60"/>
    <cellStyle name="Comma" xfId="1" builtinId="3"/>
    <cellStyle name="Comma 2" xfId="8"/>
    <cellStyle name="Comma 2 2" xfId="9"/>
    <cellStyle name="Comma 2 2 2" xfId="61"/>
    <cellStyle name="Comma 3" xfId="10"/>
    <cellStyle name="Comma 3 2" xfId="63"/>
    <cellStyle name="Comma 3 3" xfId="64"/>
    <cellStyle name="Comma 3 4" xfId="62"/>
    <cellStyle name="Comma 4" xfId="7"/>
    <cellStyle name="Comma 4 2" xfId="65"/>
    <cellStyle name="Comma 5" xfId="93"/>
    <cellStyle name="Comma 6" xfId="95"/>
    <cellStyle name="Comma0" xfId="66"/>
    <cellStyle name="Cost Report" xfId="67"/>
    <cellStyle name="Currency" xfId="2" builtinId="4"/>
    <cellStyle name="Currency 2" xfId="12"/>
    <cellStyle name="Currency 2 2" xfId="27"/>
    <cellStyle name="Currency 3" xfId="13"/>
    <cellStyle name="Currency 3 2" xfId="14"/>
    <cellStyle name="Currency 3 3" xfId="22"/>
    <cellStyle name="Currency 4" xfId="15"/>
    <cellStyle name="Currency 4 2" xfId="96"/>
    <cellStyle name="Currency 4 3" xfId="91"/>
    <cellStyle name="Currency 5" xfId="11"/>
    <cellStyle name="Currency0" xfId="68"/>
    <cellStyle name="Date" xfId="69"/>
    <cellStyle name="Emphasis 1" xfId="70"/>
    <cellStyle name="Emphasis 2" xfId="71"/>
    <cellStyle name="Emphasis 3" xfId="72"/>
    <cellStyle name="Fixed" xfId="73"/>
    <cellStyle name="Grey" xfId="74"/>
    <cellStyle name="Input [yellow]" xfId="75"/>
    <cellStyle name="no dec" xfId="76"/>
    <cellStyle name="Normal" xfId="0" builtinId="0"/>
    <cellStyle name="Normal - Style1" xfId="77"/>
    <cellStyle name="Normal 10" xfId="78"/>
    <cellStyle name="Normal 11" xfId="79"/>
    <cellStyle name="Normal 12" xfId="90"/>
    <cellStyle name="Normal 12 2" xfId="98"/>
    <cellStyle name="Normal 13" xfId="99"/>
    <cellStyle name="Normal 2" xfId="4"/>
    <cellStyle name="Normal 2 2" xfId="28"/>
    <cellStyle name="Normal 2 2 2" xfId="29"/>
    <cellStyle name="Normal 2 2 2 2" xfId="30"/>
    <cellStyle name="Normal 2 2 3" xfId="80"/>
    <cellStyle name="Normal 2 3" xfId="31"/>
    <cellStyle name="Normal 2 4" xfId="32"/>
    <cellStyle name="Normal 2 5" xfId="33"/>
    <cellStyle name="Normal 2 6" xfId="21"/>
    <cellStyle name="Normal 3" xfId="5"/>
    <cellStyle name="Normal 3 2" xfId="16"/>
    <cellStyle name="Normal 3 2 2" xfId="25"/>
    <cellStyle name="Normal 3 3" xfId="81"/>
    <cellStyle name="Normal 4" xfId="6"/>
    <cellStyle name="Normal 4 2" xfId="94"/>
    <cellStyle name="Normal 4 3" xfId="26"/>
    <cellStyle name="Normal 5" xfId="24"/>
    <cellStyle name="Normal 5 3" xfId="100"/>
    <cellStyle name="Normal 6" xfId="82"/>
    <cellStyle name="Normal 7" xfId="83"/>
    <cellStyle name="Normal 8" xfId="84"/>
    <cellStyle name="Normal 9" xfId="85"/>
    <cellStyle name="Normal 9 2" xfId="86"/>
    <cellStyle name="Percent" xfId="3" builtinId="5"/>
    <cellStyle name="Percent [2]" xfId="87"/>
    <cellStyle name="Percent 2" xfId="18"/>
    <cellStyle name="Percent 2 2" xfId="19"/>
    <cellStyle name="Percent 3" xfId="20"/>
    <cellStyle name="Percent 3 2" xfId="34"/>
    <cellStyle name="Percent 3 3" xfId="35"/>
    <cellStyle name="Percent 3 4" xfId="36"/>
    <cellStyle name="Percent 3 5" xfId="23"/>
    <cellStyle name="Percent 4" xfId="17"/>
    <cellStyle name="Percent 4 2" xfId="88"/>
    <cellStyle name="Percent 5" xfId="92"/>
    <cellStyle name="Percent 6" xfId="97"/>
    <cellStyle name="PSChar" xfId="37"/>
    <cellStyle name="PSDate" xfId="38"/>
    <cellStyle name="PSDec" xfId="39"/>
    <cellStyle name="PSHeading" xfId="40"/>
    <cellStyle name="PSInt" xfId="41"/>
    <cellStyle name="PSSpacer" xfId="42"/>
    <cellStyle name="Sheet Title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130" zoomScaleNormal="130" workbookViewId="0">
      <selection activeCell="T25" sqref="T25"/>
    </sheetView>
  </sheetViews>
  <sheetFormatPr defaultRowHeight="12.75"/>
  <cols>
    <col min="1" max="1" width="3.140625" style="87" customWidth="1"/>
    <col min="2" max="256" width="9.140625" style="87"/>
    <col min="257" max="257" width="3.140625" style="87" customWidth="1"/>
    <col min="258" max="512" width="9.140625" style="87"/>
    <col min="513" max="513" width="3.140625" style="87" customWidth="1"/>
    <col min="514" max="768" width="9.140625" style="87"/>
    <col min="769" max="769" width="3.140625" style="87" customWidth="1"/>
    <col min="770" max="1024" width="9.140625" style="87"/>
    <col min="1025" max="1025" width="3.140625" style="87" customWidth="1"/>
    <col min="1026" max="1280" width="9.140625" style="87"/>
    <col min="1281" max="1281" width="3.140625" style="87" customWidth="1"/>
    <col min="1282" max="1536" width="9.140625" style="87"/>
    <col min="1537" max="1537" width="3.140625" style="87" customWidth="1"/>
    <col min="1538" max="1792" width="9.140625" style="87"/>
    <col min="1793" max="1793" width="3.140625" style="87" customWidth="1"/>
    <col min="1794" max="2048" width="9.140625" style="87"/>
    <col min="2049" max="2049" width="3.140625" style="87" customWidth="1"/>
    <col min="2050" max="2304" width="9.140625" style="87"/>
    <col min="2305" max="2305" width="3.140625" style="87" customWidth="1"/>
    <col min="2306" max="2560" width="9.140625" style="87"/>
    <col min="2561" max="2561" width="3.140625" style="87" customWidth="1"/>
    <col min="2562" max="2816" width="9.140625" style="87"/>
    <col min="2817" max="2817" width="3.140625" style="87" customWidth="1"/>
    <col min="2818" max="3072" width="9.140625" style="87"/>
    <col min="3073" max="3073" width="3.140625" style="87" customWidth="1"/>
    <col min="3074" max="3328" width="9.140625" style="87"/>
    <col min="3329" max="3329" width="3.140625" style="87" customWidth="1"/>
    <col min="3330" max="3584" width="9.140625" style="87"/>
    <col min="3585" max="3585" width="3.140625" style="87" customWidth="1"/>
    <col min="3586" max="3840" width="9.140625" style="87"/>
    <col min="3841" max="3841" width="3.140625" style="87" customWidth="1"/>
    <col min="3842" max="4096" width="9.140625" style="87"/>
    <col min="4097" max="4097" width="3.140625" style="87" customWidth="1"/>
    <col min="4098" max="4352" width="9.140625" style="87"/>
    <col min="4353" max="4353" width="3.140625" style="87" customWidth="1"/>
    <col min="4354" max="4608" width="9.140625" style="87"/>
    <col min="4609" max="4609" width="3.140625" style="87" customWidth="1"/>
    <col min="4610" max="4864" width="9.140625" style="87"/>
    <col min="4865" max="4865" width="3.140625" style="87" customWidth="1"/>
    <col min="4866" max="5120" width="9.140625" style="87"/>
    <col min="5121" max="5121" width="3.140625" style="87" customWidth="1"/>
    <col min="5122" max="5376" width="9.140625" style="87"/>
    <col min="5377" max="5377" width="3.140625" style="87" customWidth="1"/>
    <col min="5378" max="5632" width="9.140625" style="87"/>
    <col min="5633" max="5633" width="3.140625" style="87" customWidth="1"/>
    <col min="5634" max="5888" width="9.140625" style="87"/>
    <col min="5889" max="5889" width="3.140625" style="87" customWidth="1"/>
    <col min="5890" max="6144" width="9.140625" style="87"/>
    <col min="6145" max="6145" width="3.140625" style="87" customWidth="1"/>
    <col min="6146" max="6400" width="9.140625" style="87"/>
    <col min="6401" max="6401" width="3.140625" style="87" customWidth="1"/>
    <col min="6402" max="6656" width="9.140625" style="87"/>
    <col min="6657" max="6657" width="3.140625" style="87" customWidth="1"/>
    <col min="6658" max="6912" width="9.140625" style="87"/>
    <col min="6913" max="6913" width="3.140625" style="87" customWidth="1"/>
    <col min="6914" max="7168" width="9.140625" style="87"/>
    <col min="7169" max="7169" width="3.140625" style="87" customWidth="1"/>
    <col min="7170" max="7424" width="9.140625" style="87"/>
    <col min="7425" max="7425" width="3.140625" style="87" customWidth="1"/>
    <col min="7426" max="7680" width="9.140625" style="87"/>
    <col min="7681" max="7681" width="3.140625" style="87" customWidth="1"/>
    <col min="7682" max="7936" width="9.140625" style="87"/>
    <col min="7937" max="7937" width="3.140625" style="87" customWidth="1"/>
    <col min="7938" max="8192" width="9.140625" style="87"/>
    <col min="8193" max="8193" width="3.140625" style="87" customWidth="1"/>
    <col min="8194" max="8448" width="9.140625" style="87"/>
    <col min="8449" max="8449" width="3.140625" style="87" customWidth="1"/>
    <col min="8450" max="8704" width="9.140625" style="87"/>
    <col min="8705" max="8705" width="3.140625" style="87" customWidth="1"/>
    <col min="8706" max="8960" width="9.140625" style="87"/>
    <col min="8961" max="8961" width="3.140625" style="87" customWidth="1"/>
    <col min="8962" max="9216" width="9.140625" style="87"/>
    <col min="9217" max="9217" width="3.140625" style="87" customWidth="1"/>
    <col min="9218" max="9472" width="9.140625" style="87"/>
    <col min="9473" max="9473" width="3.140625" style="87" customWidth="1"/>
    <col min="9474" max="9728" width="9.140625" style="87"/>
    <col min="9729" max="9729" width="3.140625" style="87" customWidth="1"/>
    <col min="9730" max="9984" width="9.140625" style="87"/>
    <col min="9985" max="9985" width="3.140625" style="87" customWidth="1"/>
    <col min="9986" max="10240" width="9.140625" style="87"/>
    <col min="10241" max="10241" width="3.140625" style="87" customWidth="1"/>
    <col min="10242" max="10496" width="9.140625" style="87"/>
    <col min="10497" max="10497" width="3.140625" style="87" customWidth="1"/>
    <col min="10498" max="10752" width="9.140625" style="87"/>
    <col min="10753" max="10753" width="3.140625" style="87" customWidth="1"/>
    <col min="10754" max="11008" width="9.140625" style="87"/>
    <col min="11009" max="11009" width="3.140625" style="87" customWidth="1"/>
    <col min="11010" max="11264" width="9.140625" style="87"/>
    <col min="11265" max="11265" width="3.140625" style="87" customWidth="1"/>
    <col min="11266" max="11520" width="9.140625" style="87"/>
    <col min="11521" max="11521" width="3.140625" style="87" customWidth="1"/>
    <col min="11522" max="11776" width="9.140625" style="87"/>
    <col min="11777" max="11777" width="3.140625" style="87" customWidth="1"/>
    <col min="11778" max="12032" width="9.140625" style="87"/>
    <col min="12033" max="12033" width="3.140625" style="87" customWidth="1"/>
    <col min="12034" max="12288" width="9.140625" style="87"/>
    <col min="12289" max="12289" width="3.140625" style="87" customWidth="1"/>
    <col min="12290" max="12544" width="9.140625" style="87"/>
    <col min="12545" max="12545" width="3.140625" style="87" customWidth="1"/>
    <col min="12546" max="12800" width="9.140625" style="87"/>
    <col min="12801" max="12801" width="3.140625" style="87" customWidth="1"/>
    <col min="12802" max="13056" width="9.140625" style="87"/>
    <col min="13057" max="13057" width="3.140625" style="87" customWidth="1"/>
    <col min="13058" max="13312" width="9.140625" style="87"/>
    <col min="13313" max="13313" width="3.140625" style="87" customWidth="1"/>
    <col min="13314" max="13568" width="9.140625" style="87"/>
    <col min="13569" max="13569" width="3.140625" style="87" customWidth="1"/>
    <col min="13570" max="13824" width="9.140625" style="87"/>
    <col min="13825" max="13825" width="3.140625" style="87" customWidth="1"/>
    <col min="13826" max="14080" width="9.140625" style="87"/>
    <col min="14081" max="14081" width="3.140625" style="87" customWidth="1"/>
    <col min="14082" max="14336" width="9.140625" style="87"/>
    <col min="14337" max="14337" width="3.140625" style="87" customWidth="1"/>
    <col min="14338" max="14592" width="9.140625" style="87"/>
    <col min="14593" max="14593" width="3.140625" style="87" customWidth="1"/>
    <col min="14594" max="14848" width="9.140625" style="87"/>
    <col min="14849" max="14849" width="3.140625" style="87" customWidth="1"/>
    <col min="14850" max="15104" width="9.140625" style="87"/>
    <col min="15105" max="15105" width="3.140625" style="87" customWidth="1"/>
    <col min="15106" max="15360" width="9.140625" style="87"/>
    <col min="15361" max="15361" width="3.140625" style="87" customWidth="1"/>
    <col min="15362" max="15616" width="9.140625" style="87"/>
    <col min="15617" max="15617" width="3.140625" style="87" customWidth="1"/>
    <col min="15618" max="15872" width="9.140625" style="87"/>
    <col min="15873" max="15873" width="3.140625" style="87" customWidth="1"/>
    <col min="15874" max="16128" width="9.140625" style="87"/>
    <col min="16129" max="16129" width="3.140625" style="87" customWidth="1"/>
    <col min="16130" max="16384" width="9.140625" style="87"/>
  </cols>
  <sheetData>
    <row r="1" spans="1:16" ht="21" thickBot="1">
      <c r="A1" s="253" t="s">
        <v>41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5"/>
    </row>
    <row r="2" spans="1:16" ht="18">
      <c r="A2" s="88" t="s">
        <v>42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16">
      <c r="A3" s="92"/>
      <c r="B3" s="256" t="s">
        <v>43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8"/>
    </row>
    <row r="4" spans="1:16">
      <c r="A4" s="92"/>
      <c r="B4" s="251" t="s">
        <v>44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16">
      <c r="A5" s="93"/>
      <c r="B5" s="251" t="s">
        <v>45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2"/>
    </row>
    <row r="6" spans="1:16">
      <c r="A6" s="94"/>
      <c r="B6" s="251" t="s">
        <v>46</v>
      </c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2"/>
    </row>
    <row r="7" spans="1:16">
      <c r="A7" s="94"/>
      <c r="B7" s="259" t="s">
        <v>47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1"/>
    </row>
    <row r="8" spans="1:16">
      <c r="A8" s="94"/>
      <c r="B8" s="259" t="s">
        <v>48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</row>
    <row r="9" spans="1:16" ht="26.65" customHeight="1">
      <c r="A9" s="94"/>
      <c r="B9" s="262" t="s">
        <v>49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3"/>
    </row>
    <row r="10" spans="1:16">
      <c r="A10" s="94"/>
      <c r="B10" s="262" t="s">
        <v>50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3"/>
    </row>
    <row r="11" spans="1:16">
      <c r="A11" s="94"/>
      <c r="B11" s="264" t="s">
        <v>51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6"/>
    </row>
    <row r="12" spans="1:16">
      <c r="A12" s="93"/>
      <c r="B12" s="249" t="s">
        <v>52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50"/>
    </row>
    <row r="13" spans="1:16">
      <c r="A13" s="93"/>
      <c r="B13" s="242" t="s">
        <v>53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3"/>
    </row>
    <row r="14" spans="1:16">
      <c r="A14" s="93"/>
      <c r="B14" s="246" t="s">
        <v>54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8"/>
    </row>
    <row r="15" spans="1:16" ht="13.15" customHeight="1">
      <c r="A15" s="95"/>
      <c r="B15" s="242" t="s">
        <v>55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3"/>
    </row>
    <row r="16" spans="1:16" ht="13.15" customHeight="1">
      <c r="A16" s="95"/>
      <c r="B16" s="249" t="s">
        <v>56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50"/>
    </row>
    <row r="17" spans="1:16" ht="18">
      <c r="A17" s="95"/>
      <c r="B17" s="251" t="s">
        <v>57</v>
      </c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2"/>
    </row>
    <row r="18" spans="1:16" ht="18">
      <c r="A18" s="95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/>
    </row>
    <row r="19" spans="1:16" ht="15.75">
      <c r="A19" s="96" t="s">
        <v>58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8"/>
    </row>
    <row r="20" spans="1:16" ht="13.15" customHeight="1">
      <c r="A20" s="96"/>
      <c r="B20" s="242" t="s">
        <v>59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3"/>
    </row>
    <row r="21" spans="1:16">
      <c r="A21" s="94"/>
      <c r="B21" s="242" t="s">
        <v>60</v>
      </c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3"/>
    </row>
    <row r="22" spans="1:16">
      <c r="A22" s="94"/>
      <c r="B22" s="242" t="s">
        <v>61</v>
      </c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1:16">
      <c r="A23" s="94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8"/>
    </row>
    <row r="24" spans="1:16" ht="15.75">
      <c r="A24" s="96" t="s">
        <v>62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8"/>
    </row>
    <row r="25" spans="1:16" ht="29.45" customHeight="1">
      <c r="A25" s="94"/>
      <c r="B25" s="242" t="s">
        <v>63</v>
      </c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3"/>
    </row>
    <row r="26" spans="1:16">
      <c r="A26" s="94"/>
      <c r="B26" s="242" t="s">
        <v>64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3"/>
    </row>
    <row r="27" spans="1:16">
      <c r="A27" s="94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8"/>
    </row>
    <row r="28" spans="1:16" ht="30" customHeight="1" thickBot="1">
      <c r="A28" s="99"/>
      <c r="B28" s="244" t="s">
        <v>65</v>
      </c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5"/>
    </row>
    <row r="29" spans="1:16">
      <c r="A29" s="100"/>
    </row>
    <row r="30" spans="1:16">
      <c r="A30" s="100"/>
    </row>
    <row r="31" spans="1:16">
      <c r="A31" s="100"/>
    </row>
    <row r="32" spans="1:16">
      <c r="A32" s="100"/>
    </row>
    <row r="33" spans="1:1">
      <c r="A33" s="100"/>
    </row>
    <row r="34" spans="1:1">
      <c r="A34" s="100"/>
    </row>
    <row r="35" spans="1:1">
      <c r="A35" s="100"/>
    </row>
    <row r="36" spans="1:1">
      <c r="A36" s="100"/>
    </row>
    <row r="37" spans="1:1">
      <c r="A37" s="100"/>
    </row>
    <row r="38" spans="1:1">
      <c r="A38" s="100"/>
    </row>
    <row r="39" spans="1:1">
      <c r="A39" s="100"/>
    </row>
    <row r="40" spans="1:1">
      <c r="A40" s="100"/>
    </row>
    <row r="41" spans="1:1">
      <c r="A41" s="100"/>
    </row>
    <row r="42" spans="1:1">
      <c r="A42" s="100"/>
    </row>
    <row r="43" spans="1:1">
      <c r="A43" s="100"/>
    </row>
    <row r="44" spans="1:1">
      <c r="A44" s="101"/>
    </row>
    <row r="45" spans="1:1">
      <c r="A45" s="102"/>
    </row>
    <row r="46" spans="1:1">
      <c r="A46" s="102"/>
    </row>
    <row r="47" spans="1:1">
      <c r="A47" s="102"/>
    </row>
    <row r="48" spans="1:1">
      <c r="A48" s="102"/>
    </row>
  </sheetData>
  <sheetProtection password="D16D" sheet="1" objects="1" scenarios="1"/>
  <mergeCells count="22">
    <mergeCell ref="B13:P13"/>
    <mergeCell ref="A1:P1"/>
    <mergeCell ref="B3:P3"/>
    <mergeCell ref="B4:P4"/>
    <mergeCell ref="B5:P5"/>
    <mergeCell ref="B6:P6"/>
    <mergeCell ref="B7:P7"/>
    <mergeCell ref="B8:P8"/>
    <mergeCell ref="B9:P9"/>
    <mergeCell ref="B10:P10"/>
    <mergeCell ref="B11:P11"/>
    <mergeCell ref="B12:P12"/>
    <mergeCell ref="B22:P22"/>
    <mergeCell ref="B25:P25"/>
    <mergeCell ref="B26:P26"/>
    <mergeCell ref="B28:P28"/>
    <mergeCell ref="B14:P14"/>
    <mergeCell ref="B15:P15"/>
    <mergeCell ref="B16:P16"/>
    <mergeCell ref="B17:P17"/>
    <mergeCell ref="B20:P20"/>
    <mergeCell ref="B21:P21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5"/>
  <sheetViews>
    <sheetView tabSelected="1" topLeftCell="A16" zoomScaleNormal="100" workbookViewId="0">
      <selection activeCell="J20" sqref="J20"/>
    </sheetView>
  </sheetViews>
  <sheetFormatPr defaultRowHeight="15"/>
  <cols>
    <col min="1" max="1" width="33.42578125" customWidth="1"/>
    <col min="2" max="2" width="35.140625" customWidth="1"/>
    <col min="3" max="3" width="23.7109375" customWidth="1"/>
    <col min="4" max="4" width="14.7109375" customWidth="1"/>
    <col min="5" max="5" width="37.85546875" customWidth="1"/>
    <col min="12" max="12" width="49.28515625" customWidth="1"/>
  </cols>
  <sheetData>
    <row r="1" spans="1:12" ht="6" customHeight="1">
      <c r="A1" s="369"/>
      <c r="B1" s="370"/>
      <c r="C1" s="370"/>
      <c r="D1" s="370"/>
      <c r="E1" s="371"/>
      <c r="L1" s="103"/>
    </row>
    <row r="2" spans="1:12" ht="23.25">
      <c r="A2" s="372" t="s">
        <v>66</v>
      </c>
      <c r="B2" s="373"/>
      <c r="C2" s="373"/>
      <c r="D2" s="373"/>
      <c r="E2" s="374"/>
    </row>
    <row r="3" spans="1:12" ht="18">
      <c r="A3" s="375" t="s">
        <v>1</v>
      </c>
      <c r="B3" s="376"/>
      <c r="C3" s="376"/>
      <c r="D3" s="376"/>
      <c r="E3" s="377"/>
    </row>
    <row r="4" spans="1:12" s="105" customFormat="1" ht="22.7" customHeight="1">
      <c r="A4" s="104" t="s">
        <v>67</v>
      </c>
      <c r="B4" s="348" t="s">
        <v>143</v>
      </c>
      <c r="C4" s="378"/>
      <c r="D4" s="378"/>
      <c r="E4" s="379"/>
    </row>
    <row r="5" spans="1:12" s="105" customFormat="1" ht="24" customHeight="1">
      <c r="A5" s="380" t="s">
        <v>43</v>
      </c>
      <c r="B5" s="381"/>
      <c r="C5" s="381"/>
      <c r="D5" s="381"/>
      <c r="E5" s="382"/>
    </row>
    <row r="6" spans="1:12" s="105" customFormat="1" ht="22.7" customHeight="1">
      <c r="A6" s="106" t="s">
        <v>68</v>
      </c>
      <c r="B6" s="348" t="s">
        <v>152</v>
      </c>
      <c r="C6" s="367"/>
      <c r="D6" s="367"/>
      <c r="E6" s="368"/>
    </row>
    <row r="7" spans="1:12" s="105" customFormat="1" ht="22.7" customHeight="1">
      <c r="A7" s="106" t="s">
        <v>69</v>
      </c>
      <c r="B7" s="348" t="s">
        <v>113</v>
      </c>
      <c r="C7" s="349"/>
      <c r="D7" s="107" t="s">
        <v>70</v>
      </c>
      <c r="E7" s="108" t="s">
        <v>121</v>
      </c>
    </row>
    <row r="8" spans="1:12" s="105" customFormat="1" ht="22.7" customHeight="1">
      <c r="A8" s="106" t="s">
        <v>71</v>
      </c>
      <c r="B8" s="350" t="s">
        <v>118</v>
      </c>
      <c r="C8" s="351"/>
      <c r="D8" s="351"/>
      <c r="E8" s="352"/>
    </row>
    <row r="9" spans="1:12" s="105" customFormat="1" ht="22.7" customHeight="1">
      <c r="A9" s="109" t="s">
        <v>72</v>
      </c>
      <c r="B9" s="110">
        <v>10016</v>
      </c>
      <c r="C9" s="107" t="s">
        <v>73</v>
      </c>
      <c r="D9" s="353" t="s">
        <v>153</v>
      </c>
      <c r="E9" s="354"/>
    </row>
    <row r="10" spans="1:12" s="105" customFormat="1" ht="3.75" customHeight="1">
      <c r="A10" s="355"/>
      <c r="B10" s="356"/>
      <c r="C10" s="356"/>
      <c r="D10" s="356"/>
      <c r="E10" s="357"/>
    </row>
    <row r="11" spans="1:12" s="115" customFormat="1" ht="42" customHeight="1">
      <c r="A11" s="111" t="s">
        <v>74</v>
      </c>
      <c r="B11" s="112" t="s">
        <v>75</v>
      </c>
      <c r="C11" s="358" t="s">
        <v>76</v>
      </c>
      <c r="D11" s="359"/>
      <c r="E11" s="113" t="s">
        <v>77</v>
      </c>
      <c r="F11" s="114"/>
    </row>
    <row r="12" spans="1:12" s="105" customFormat="1" ht="36" customHeight="1">
      <c r="A12" s="116">
        <f>'Detail of Revenue(DOR)'!G26</f>
        <v>107</v>
      </c>
      <c r="B12" s="117">
        <v>0</v>
      </c>
      <c r="C12" s="360">
        <f>+A12+B12</f>
        <v>107</v>
      </c>
      <c r="D12" s="361"/>
      <c r="E12" s="118">
        <f>B12/A12</f>
        <v>0</v>
      </c>
    </row>
    <row r="13" spans="1:12" s="119" customFormat="1" ht="63" customHeight="1">
      <c r="A13" s="111" t="s">
        <v>78</v>
      </c>
      <c r="B13" s="112" t="s">
        <v>79</v>
      </c>
      <c r="C13" s="358" t="s">
        <v>80</v>
      </c>
      <c r="D13" s="359"/>
      <c r="E13" s="113" t="s">
        <v>81</v>
      </c>
    </row>
    <row r="14" spans="1:12" s="105" customFormat="1" ht="35.25" customHeight="1">
      <c r="A14" s="120">
        <f>'Financial Data (FD)'!I18</f>
        <v>5400000</v>
      </c>
      <c r="B14" s="192">
        <f>'Detail of Revenue(DOR)'!K40</f>
        <v>49303</v>
      </c>
      <c r="C14" s="362">
        <f>+B14*B12</f>
        <v>0</v>
      </c>
      <c r="D14" s="363"/>
      <c r="E14" s="121">
        <f>'Detail of Revenue(DOR)'!Q40</f>
        <v>5275421</v>
      </c>
    </row>
    <row r="15" spans="1:12" s="105" customFormat="1" ht="22.7" customHeight="1">
      <c r="A15" s="364" t="s">
        <v>82</v>
      </c>
      <c r="B15" s="365"/>
      <c r="C15" s="365"/>
      <c r="D15" s="365"/>
      <c r="E15" s="366"/>
      <c r="F15" s="122"/>
    </row>
    <row r="16" spans="1:12" s="105" customFormat="1" ht="45" customHeight="1">
      <c r="A16" s="345" t="s">
        <v>155</v>
      </c>
      <c r="B16" s="346"/>
      <c r="C16" s="346"/>
      <c r="D16" s="346"/>
      <c r="E16" s="347"/>
    </row>
    <row r="17" spans="1:12" s="105" customFormat="1" ht="22.7" customHeight="1">
      <c r="A17" s="364" t="s">
        <v>83</v>
      </c>
      <c r="B17" s="365"/>
      <c r="C17" s="365"/>
      <c r="D17" s="365"/>
      <c r="E17" s="366"/>
    </row>
    <row r="18" spans="1:12" s="105" customFormat="1" ht="46.5" customHeight="1">
      <c r="A18" s="345"/>
      <c r="B18" s="346"/>
      <c r="C18" s="346"/>
      <c r="D18" s="346"/>
      <c r="E18" s="347"/>
    </row>
    <row r="19" spans="1:12" s="105" customFormat="1" ht="24" customHeight="1" thickBot="1">
      <c r="A19" s="322" t="s">
        <v>52</v>
      </c>
      <c r="B19" s="323"/>
      <c r="C19" s="323"/>
      <c r="D19" s="323"/>
      <c r="E19" s="324"/>
    </row>
    <row r="20" spans="1:12" s="105" customFormat="1" ht="38.25" customHeight="1" thickBot="1">
      <c r="A20" s="325" t="s">
        <v>84</v>
      </c>
      <c r="B20" s="326"/>
      <c r="C20" s="326"/>
      <c r="D20" s="326"/>
      <c r="E20" s="327"/>
    </row>
    <row r="21" spans="1:12" s="105" customFormat="1" ht="38.25" customHeight="1">
      <c r="A21" s="328" t="s">
        <v>85</v>
      </c>
      <c r="B21" s="123" t="s">
        <v>86</v>
      </c>
      <c r="C21" s="330" t="s">
        <v>31</v>
      </c>
      <c r="D21" s="330"/>
      <c r="E21" s="124" t="s">
        <v>33</v>
      </c>
    </row>
    <row r="22" spans="1:12" s="105" customFormat="1" ht="38.25" customHeight="1">
      <c r="A22" s="329"/>
      <c r="B22" s="125">
        <v>5300937</v>
      </c>
      <c r="C22" s="331">
        <v>3738049</v>
      </c>
      <c r="D22" s="332"/>
      <c r="E22" s="126">
        <f>C22/B22</f>
        <v>0.70516759584201816</v>
      </c>
    </row>
    <row r="23" spans="1:12" s="105" customFormat="1" ht="21" customHeight="1" thickBot="1">
      <c r="A23" s="333" t="s">
        <v>87</v>
      </c>
      <c r="B23" s="334"/>
      <c r="C23" s="334"/>
      <c r="D23" s="334"/>
      <c r="E23" s="335"/>
    </row>
    <row r="24" spans="1:12" s="105" customFormat="1" ht="54.95" customHeight="1" thickBot="1">
      <c r="A24" s="336" t="s">
        <v>179</v>
      </c>
      <c r="B24" s="337"/>
      <c r="C24" s="337"/>
      <c r="D24" s="337"/>
      <c r="E24" s="338"/>
    </row>
    <row r="25" spans="1:12" s="105" customFormat="1" ht="22.7" customHeight="1" thickBot="1">
      <c r="A25" s="339" t="s">
        <v>88</v>
      </c>
      <c r="B25" s="340"/>
      <c r="C25" s="340"/>
      <c r="D25" s="340"/>
      <c r="E25" s="341"/>
      <c r="F25" s="127"/>
      <c r="G25" s="127"/>
      <c r="H25" s="127"/>
      <c r="I25" s="127"/>
      <c r="J25" s="127"/>
      <c r="K25" s="127"/>
      <c r="L25" s="127"/>
    </row>
    <row r="26" spans="1:12" s="105" customFormat="1" ht="22.7" customHeight="1">
      <c r="A26" s="128">
        <f>'Financial Data (FD)'!E48</f>
        <v>1562888</v>
      </c>
      <c r="B26" s="342" t="s">
        <v>89</v>
      </c>
      <c r="C26" s="342"/>
      <c r="D26" s="343"/>
      <c r="E26" s="344"/>
    </row>
    <row r="27" spans="1:12" s="105" customFormat="1" ht="22.7" customHeight="1">
      <c r="A27" s="129">
        <v>1562888</v>
      </c>
      <c r="B27" s="319" t="s">
        <v>90</v>
      </c>
      <c r="C27" s="320"/>
      <c r="D27" s="320"/>
      <c r="E27" s="321"/>
    </row>
    <row r="28" spans="1:12" s="105" customFormat="1" ht="22.7" customHeight="1">
      <c r="A28" s="129">
        <v>0</v>
      </c>
      <c r="B28" s="319" t="s">
        <v>91</v>
      </c>
      <c r="C28" s="320"/>
      <c r="D28" s="320"/>
      <c r="E28" s="321"/>
    </row>
    <row r="29" spans="1:12" s="105" customFormat="1" ht="22.7" customHeight="1">
      <c r="A29" s="130">
        <f>+A26-A27-A28</f>
        <v>0</v>
      </c>
      <c r="B29" s="319" t="s">
        <v>92</v>
      </c>
      <c r="C29" s="320"/>
      <c r="D29" s="320"/>
      <c r="E29" s="321"/>
    </row>
    <row r="30" spans="1:12" s="105" customFormat="1" ht="22.7" customHeight="1">
      <c r="A30" s="293" t="s">
        <v>93</v>
      </c>
      <c r="B30" s="294"/>
      <c r="C30" s="294"/>
      <c r="D30" s="295"/>
      <c r="E30" s="296"/>
    </row>
    <row r="31" spans="1:12" s="105" customFormat="1" ht="60.75" customHeight="1" thickBot="1">
      <c r="A31" s="297"/>
      <c r="B31" s="298"/>
      <c r="C31" s="298"/>
      <c r="D31" s="298"/>
      <c r="E31" s="299"/>
    </row>
    <row r="32" spans="1:12" s="105" customFormat="1" ht="24" customHeight="1" thickBot="1">
      <c r="A32" s="300" t="s">
        <v>56</v>
      </c>
      <c r="B32" s="301"/>
      <c r="C32" s="301"/>
      <c r="D32" s="301"/>
      <c r="E32" s="302"/>
    </row>
    <row r="33" spans="1:6" s="105" customFormat="1" ht="15.75">
      <c r="A33" s="303" t="s">
        <v>94</v>
      </c>
      <c r="B33" s="304"/>
      <c r="C33" s="304"/>
      <c r="D33" s="304"/>
      <c r="E33" s="305"/>
      <c r="F33" s="131"/>
    </row>
    <row r="34" spans="1:6" s="105" customFormat="1" ht="30" customHeight="1">
      <c r="A34" s="306" t="s">
        <v>95</v>
      </c>
      <c r="B34" s="307"/>
      <c r="C34" s="307"/>
      <c r="D34" s="132"/>
      <c r="E34" s="133" t="s">
        <v>120</v>
      </c>
      <c r="F34" s="131"/>
    </row>
    <row r="35" spans="1:6" s="105" customFormat="1" ht="38.450000000000003" customHeight="1">
      <c r="A35" s="308"/>
      <c r="B35" s="309"/>
      <c r="C35" s="309"/>
      <c r="D35" s="309"/>
      <c r="E35" s="310"/>
      <c r="F35" s="131"/>
    </row>
    <row r="36" spans="1:6" s="105" customFormat="1">
      <c r="A36" s="311" t="s">
        <v>96</v>
      </c>
      <c r="B36" s="312"/>
      <c r="C36" s="312"/>
      <c r="D36" s="312"/>
      <c r="E36" s="313"/>
      <c r="F36" s="131"/>
    </row>
    <row r="37" spans="1:6" s="105" customFormat="1" ht="30.6" customHeight="1">
      <c r="A37" s="314"/>
      <c r="B37" s="315"/>
      <c r="C37" s="315"/>
      <c r="D37" s="315"/>
      <c r="E37" s="316"/>
      <c r="F37" s="131"/>
    </row>
    <row r="38" spans="1:6" s="105" customFormat="1">
      <c r="A38" s="317" t="s">
        <v>97</v>
      </c>
      <c r="B38" s="318"/>
      <c r="C38" s="318"/>
      <c r="D38" s="134"/>
      <c r="E38" s="135" t="s">
        <v>121</v>
      </c>
      <c r="F38" s="131"/>
    </row>
    <row r="39" spans="1:6" s="105" customFormat="1" ht="30" customHeight="1">
      <c r="A39" s="314"/>
      <c r="B39" s="315"/>
      <c r="C39" s="315"/>
      <c r="D39" s="315"/>
      <c r="E39" s="316"/>
      <c r="F39" s="131"/>
    </row>
    <row r="40" spans="1:6" s="105" customFormat="1">
      <c r="A40" s="317" t="s">
        <v>98</v>
      </c>
      <c r="B40" s="318"/>
      <c r="C40" s="318"/>
      <c r="D40" s="134"/>
      <c r="E40" s="135" t="s">
        <v>121</v>
      </c>
      <c r="F40" s="131"/>
    </row>
    <row r="41" spans="1:6" s="105" customFormat="1">
      <c r="A41" s="290" t="s">
        <v>99</v>
      </c>
      <c r="B41" s="291"/>
      <c r="C41" s="291"/>
      <c r="D41" s="291"/>
      <c r="E41" s="292"/>
      <c r="F41" s="131"/>
    </row>
    <row r="42" spans="1:6" s="105" customFormat="1" ht="15.75" customHeight="1">
      <c r="A42" s="273"/>
      <c r="B42" s="274"/>
      <c r="C42" s="274"/>
      <c r="D42" s="274"/>
      <c r="E42" s="275"/>
      <c r="F42" s="131"/>
    </row>
    <row r="43" spans="1:6" ht="15.75" thickBot="1">
      <c r="A43" s="276"/>
      <c r="B43" s="277"/>
      <c r="C43" s="277"/>
      <c r="D43" s="277"/>
      <c r="E43" s="278"/>
      <c r="F43" s="136"/>
    </row>
    <row r="44" spans="1:6" s="105" customFormat="1">
      <c r="A44" s="279" t="s">
        <v>100</v>
      </c>
      <c r="B44" s="280"/>
      <c r="C44" s="280"/>
      <c r="D44" s="137"/>
      <c r="E44" s="135" t="s">
        <v>121</v>
      </c>
      <c r="F44" s="131"/>
    </row>
    <row r="45" spans="1:6" ht="30" customHeight="1" thickBot="1">
      <c r="A45" s="281"/>
      <c r="B45" s="282"/>
      <c r="C45" s="282"/>
      <c r="D45" s="282"/>
      <c r="E45" s="283"/>
      <c r="F45" s="136"/>
    </row>
    <row r="46" spans="1:6" s="105" customFormat="1" ht="41.45" customHeight="1">
      <c r="A46" s="284" t="s">
        <v>101</v>
      </c>
      <c r="B46" s="285"/>
      <c r="C46" s="285"/>
      <c r="D46" s="285"/>
      <c r="E46" s="286"/>
      <c r="F46" s="131"/>
    </row>
    <row r="47" spans="1:6" ht="42" customHeight="1">
      <c r="A47" s="287" t="s">
        <v>157</v>
      </c>
      <c r="B47" s="288"/>
      <c r="C47" s="288"/>
      <c r="D47" s="288"/>
      <c r="E47" s="289"/>
      <c r="F47" s="136"/>
    </row>
    <row r="48" spans="1:6" ht="15.75" thickBot="1">
      <c r="A48" s="287"/>
      <c r="B48" s="288"/>
      <c r="C48" s="288"/>
      <c r="D48" s="288"/>
      <c r="E48" s="289"/>
      <c r="F48" s="136"/>
    </row>
    <row r="49" spans="1:6" s="105" customFormat="1" ht="30.6" customHeight="1">
      <c r="A49" s="284" t="s">
        <v>102</v>
      </c>
      <c r="B49" s="285"/>
      <c r="C49" s="285"/>
      <c r="D49" s="285"/>
      <c r="E49" s="286"/>
      <c r="F49" s="131"/>
    </row>
    <row r="50" spans="1:6" ht="42" customHeight="1">
      <c r="A50" s="267" t="s">
        <v>156</v>
      </c>
      <c r="B50" s="268"/>
      <c r="C50" s="268"/>
      <c r="D50" s="268"/>
      <c r="E50" s="269"/>
      <c r="F50" s="136"/>
    </row>
    <row r="51" spans="1:6" ht="15.75" thickBot="1">
      <c r="A51" s="270"/>
      <c r="B51" s="271"/>
      <c r="C51" s="271"/>
      <c r="D51" s="271"/>
      <c r="E51" s="272"/>
      <c r="F51" s="136"/>
    </row>
    <row r="52" spans="1:6">
      <c r="A52" s="138"/>
      <c r="B52" s="138"/>
      <c r="C52" s="138"/>
      <c r="D52" s="138"/>
      <c r="E52" s="138"/>
      <c r="F52" s="136"/>
    </row>
    <row r="53" spans="1:6">
      <c r="A53" s="138"/>
      <c r="B53" s="138"/>
      <c r="C53" s="138"/>
      <c r="D53" s="138"/>
      <c r="E53" s="138"/>
      <c r="F53" s="136"/>
    </row>
    <row r="54" spans="1:6">
      <c r="A54" s="136"/>
      <c r="B54" s="136"/>
      <c r="C54" s="136"/>
      <c r="D54" s="136"/>
      <c r="E54" s="136"/>
      <c r="F54" s="136"/>
    </row>
    <row r="55" spans="1:6" ht="15.75" hidden="1">
      <c r="A55" s="139" t="s">
        <v>103</v>
      </c>
      <c r="B55" s="136"/>
      <c r="C55" s="136"/>
      <c r="D55" s="136"/>
      <c r="E55" s="136"/>
      <c r="F55" s="136"/>
    </row>
    <row r="56" spans="1:6" ht="15.75" hidden="1">
      <c r="A56" s="140" t="s">
        <v>104</v>
      </c>
      <c r="B56" s="136"/>
      <c r="C56" s="136"/>
      <c r="D56" s="136"/>
      <c r="E56" s="136"/>
      <c r="F56" s="136"/>
    </row>
    <row r="57" spans="1:6" ht="15.75" hidden="1">
      <c r="A57" s="140" t="s">
        <v>105</v>
      </c>
      <c r="B57" s="136"/>
      <c r="C57" s="136"/>
      <c r="D57" s="136"/>
      <c r="E57" s="136"/>
      <c r="F57" s="136"/>
    </row>
    <row r="58" spans="1:6" ht="15.75" hidden="1">
      <c r="A58" s="140" t="s">
        <v>106</v>
      </c>
      <c r="B58" s="136"/>
      <c r="C58" s="136"/>
      <c r="D58" s="136"/>
      <c r="E58" s="136"/>
      <c r="F58" s="136"/>
    </row>
    <row r="59" spans="1:6" ht="15.75" hidden="1">
      <c r="A59" s="140" t="s">
        <v>107</v>
      </c>
      <c r="B59" s="136"/>
      <c r="C59" s="136"/>
      <c r="D59" s="136"/>
      <c r="E59" s="136"/>
      <c r="F59" s="136"/>
    </row>
    <row r="60" spans="1:6" ht="15.75" hidden="1">
      <c r="A60" s="140" t="s">
        <v>108</v>
      </c>
      <c r="B60" s="136"/>
      <c r="C60" s="136"/>
      <c r="D60" s="136"/>
      <c r="E60" s="136"/>
      <c r="F60" s="136"/>
    </row>
    <row r="61" spans="1:6" ht="15.75" hidden="1">
      <c r="A61" s="140" t="s">
        <v>109</v>
      </c>
      <c r="B61" s="136"/>
      <c r="C61" s="136"/>
      <c r="D61" s="136"/>
      <c r="E61" s="136"/>
      <c r="F61" s="136"/>
    </row>
    <row r="62" spans="1:6" ht="15.75" hidden="1">
      <c r="A62" s="141" t="s">
        <v>110</v>
      </c>
      <c r="B62" s="136"/>
      <c r="C62" s="136"/>
      <c r="D62" s="136"/>
      <c r="E62" s="136"/>
    </row>
    <row r="63" spans="1:6" ht="15.75" hidden="1">
      <c r="A63" s="140" t="s">
        <v>111</v>
      </c>
    </row>
    <row r="64" spans="1:6" ht="15.75" hidden="1">
      <c r="A64" s="140" t="s">
        <v>112</v>
      </c>
    </row>
    <row r="65" spans="1:1" ht="15.75" hidden="1">
      <c r="A65" s="140" t="s">
        <v>113</v>
      </c>
    </row>
    <row r="66" spans="1:1" ht="15.75" hidden="1">
      <c r="A66" s="140" t="s">
        <v>114</v>
      </c>
    </row>
    <row r="67" spans="1:1" ht="15.75" hidden="1">
      <c r="A67" s="140" t="s">
        <v>115</v>
      </c>
    </row>
    <row r="68" spans="1:1" ht="15.75" hidden="1">
      <c r="A68" s="105"/>
    </row>
    <row r="69" spans="1:1" ht="15.75" hidden="1">
      <c r="A69" s="139" t="s">
        <v>116</v>
      </c>
    </row>
    <row r="70" spans="1:1" ht="15.75" hidden="1">
      <c r="A70" s="140" t="s">
        <v>117</v>
      </c>
    </row>
    <row r="71" spans="1:1" ht="15.75" hidden="1">
      <c r="A71" s="140" t="s">
        <v>118</v>
      </c>
    </row>
    <row r="72" spans="1:1" ht="15.75" hidden="1">
      <c r="A72" s="105"/>
    </row>
    <row r="73" spans="1:1" ht="15.75" hidden="1">
      <c r="A73" s="142" t="s">
        <v>119</v>
      </c>
    </row>
    <row r="74" spans="1:1" ht="15.75" hidden="1">
      <c r="A74" s="105" t="s">
        <v>120</v>
      </c>
    </row>
    <row r="75" spans="1:1" ht="15.75" hidden="1">
      <c r="A75" s="105" t="s">
        <v>121</v>
      </c>
    </row>
  </sheetData>
  <sheetProtection password="D16D" sheet="1" objects="1" scenarios="1" insertColumns="0"/>
  <mergeCells count="49">
    <mergeCell ref="B6:E6"/>
    <mergeCell ref="A1:E1"/>
    <mergeCell ref="A2:E2"/>
    <mergeCell ref="A3:E3"/>
    <mergeCell ref="B4:E4"/>
    <mergeCell ref="A5:E5"/>
    <mergeCell ref="A18:E18"/>
    <mergeCell ref="B7:C7"/>
    <mergeCell ref="B8:E8"/>
    <mergeCell ref="D9:E9"/>
    <mergeCell ref="A10:E10"/>
    <mergeCell ref="C11:D11"/>
    <mergeCell ref="C12:D12"/>
    <mergeCell ref="C13:D13"/>
    <mergeCell ref="C14:D14"/>
    <mergeCell ref="A15:E15"/>
    <mergeCell ref="A16:E16"/>
    <mergeCell ref="A17:E17"/>
    <mergeCell ref="B29:E29"/>
    <mergeCell ref="A19:E19"/>
    <mergeCell ref="A20:E20"/>
    <mergeCell ref="A21:A22"/>
    <mergeCell ref="C21:D21"/>
    <mergeCell ref="C22:D22"/>
    <mergeCell ref="A23:E23"/>
    <mergeCell ref="A24:E24"/>
    <mergeCell ref="A25:E25"/>
    <mergeCell ref="B26:E26"/>
    <mergeCell ref="B27:E27"/>
    <mergeCell ref="B28:E28"/>
    <mergeCell ref="A41:E41"/>
    <mergeCell ref="A30:E30"/>
    <mergeCell ref="A31:E31"/>
    <mergeCell ref="A32:E32"/>
    <mergeCell ref="A33:E33"/>
    <mergeCell ref="A34:C34"/>
    <mergeCell ref="A35:E35"/>
    <mergeCell ref="A36:E36"/>
    <mergeCell ref="A37:E37"/>
    <mergeCell ref="A38:C38"/>
    <mergeCell ref="A39:E39"/>
    <mergeCell ref="A40:C40"/>
    <mergeCell ref="A50:E51"/>
    <mergeCell ref="A42:E43"/>
    <mergeCell ref="A44:C44"/>
    <mergeCell ref="A45:E45"/>
    <mergeCell ref="A46:E46"/>
    <mergeCell ref="A49:E49"/>
    <mergeCell ref="A47:E48"/>
  </mergeCells>
  <dataValidations count="3">
    <dataValidation type="list" allowBlank="1" showInputMessage="1" showErrorMessage="1" sqref="E40 E38 E7 E44 E34">
      <formula1>$A$74:$A$75</formula1>
    </dataValidation>
    <dataValidation type="list" allowBlank="1" showInputMessage="1" showErrorMessage="1" sqref="B7:C7">
      <formula1>$A$56:$A$67</formula1>
    </dataValidation>
    <dataValidation type="list" allowBlank="1" showInputMessage="1" showErrorMessage="1" sqref="B8:E8">
      <formula1>$A$70:$A$71</formula1>
    </dataValidation>
  </dataValidations>
  <pageMargins left="0.7" right="0.7" top="0.75" bottom="0.75" header="0.3" footer="0.3"/>
  <pageSetup scale="62" fitToHeight="2" orientation="portrait" r:id="rId1"/>
  <headerFooter>
    <oddFooter>Page &amp;P of &amp;N</oddFooter>
  </headerFooter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topLeftCell="A22" zoomScale="110" zoomScaleNormal="110" workbookViewId="0">
      <selection activeCell="R34" sqref="R34"/>
    </sheetView>
  </sheetViews>
  <sheetFormatPr defaultRowHeight="12.75"/>
  <cols>
    <col min="1" max="1" width="42" style="1" customWidth="1"/>
    <col min="2" max="2" width="3.42578125" style="1" customWidth="1"/>
    <col min="3" max="3" width="14.42578125" style="1" customWidth="1"/>
    <col min="4" max="4" width="2.7109375" style="1" customWidth="1"/>
    <col min="5" max="5" width="13.5703125" style="1" customWidth="1"/>
    <col min="6" max="6" width="2.5703125" style="1" customWidth="1"/>
    <col min="7" max="7" width="16.42578125" style="1" customWidth="1"/>
    <col min="8" max="8" width="2.85546875" style="1" customWidth="1"/>
    <col min="9" max="9" width="14.7109375" style="1" customWidth="1"/>
    <col min="10" max="10" width="2.42578125" style="1" customWidth="1"/>
    <col min="11" max="11" width="16.28515625" style="1" customWidth="1"/>
    <col min="12" max="12" width="3" style="1" customWidth="1"/>
    <col min="13" max="13" width="17.28515625" style="1" customWidth="1"/>
    <col min="14" max="14" width="3" style="1" customWidth="1"/>
    <col min="15" max="15" width="17.28515625" style="1" customWidth="1"/>
    <col min="16" max="16" width="9.140625" style="1"/>
    <col min="17" max="17" width="10.140625" style="1" bestFit="1" customWidth="1"/>
    <col min="18" max="258" width="9.140625" style="1"/>
    <col min="259" max="259" width="48.85546875" style="1" customWidth="1"/>
    <col min="260" max="260" width="3.42578125" style="1" customWidth="1"/>
    <col min="261" max="261" width="12.28515625" style="1" customWidth="1"/>
    <col min="262" max="262" width="2.7109375" style="1" customWidth="1"/>
    <col min="263" max="263" width="12" style="1" customWidth="1"/>
    <col min="264" max="264" width="2.85546875" style="1" customWidth="1"/>
    <col min="265" max="265" width="14.7109375" style="1" customWidth="1"/>
    <col min="266" max="266" width="2.42578125" style="1" customWidth="1"/>
    <col min="267" max="267" width="17.140625" style="1" customWidth="1"/>
    <col min="268" max="268" width="3" style="1" customWidth="1"/>
    <col min="269" max="269" width="17.28515625" style="1" customWidth="1"/>
    <col min="270" max="270" width="3" style="1" customWidth="1"/>
    <col min="271" max="271" width="17.28515625" style="1" customWidth="1"/>
    <col min="272" max="514" width="9.140625" style="1"/>
    <col min="515" max="515" width="48.85546875" style="1" customWidth="1"/>
    <col min="516" max="516" width="3.42578125" style="1" customWidth="1"/>
    <col min="517" max="517" width="12.28515625" style="1" customWidth="1"/>
    <col min="518" max="518" width="2.7109375" style="1" customWidth="1"/>
    <col min="519" max="519" width="12" style="1" customWidth="1"/>
    <col min="520" max="520" width="2.85546875" style="1" customWidth="1"/>
    <col min="521" max="521" width="14.7109375" style="1" customWidth="1"/>
    <col min="522" max="522" width="2.42578125" style="1" customWidth="1"/>
    <col min="523" max="523" width="17.140625" style="1" customWidth="1"/>
    <col min="524" max="524" width="3" style="1" customWidth="1"/>
    <col min="525" max="525" width="17.28515625" style="1" customWidth="1"/>
    <col min="526" max="526" width="3" style="1" customWidth="1"/>
    <col min="527" max="527" width="17.28515625" style="1" customWidth="1"/>
    <col min="528" max="770" width="9.140625" style="1"/>
    <col min="771" max="771" width="48.85546875" style="1" customWidth="1"/>
    <col min="772" max="772" width="3.42578125" style="1" customWidth="1"/>
    <col min="773" max="773" width="12.28515625" style="1" customWidth="1"/>
    <col min="774" max="774" width="2.7109375" style="1" customWidth="1"/>
    <col min="775" max="775" width="12" style="1" customWidth="1"/>
    <col min="776" max="776" width="2.85546875" style="1" customWidth="1"/>
    <col min="777" max="777" width="14.7109375" style="1" customWidth="1"/>
    <col min="778" max="778" width="2.42578125" style="1" customWidth="1"/>
    <col min="779" max="779" width="17.140625" style="1" customWidth="1"/>
    <col min="780" max="780" width="3" style="1" customWidth="1"/>
    <col min="781" max="781" width="17.28515625" style="1" customWidth="1"/>
    <col min="782" max="782" width="3" style="1" customWidth="1"/>
    <col min="783" max="783" width="17.28515625" style="1" customWidth="1"/>
    <col min="784" max="1026" width="9.140625" style="1"/>
    <col min="1027" max="1027" width="48.85546875" style="1" customWidth="1"/>
    <col min="1028" max="1028" width="3.42578125" style="1" customWidth="1"/>
    <col min="1029" max="1029" width="12.28515625" style="1" customWidth="1"/>
    <col min="1030" max="1030" width="2.7109375" style="1" customWidth="1"/>
    <col min="1031" max="1031" width="12" style="1" customWidth="1"/>
    <col min="1032" max="1032" width="2.85546875" style="1" customWidth="1"/>
    <col min="1033" max="1033" width="14.7109375" style="1" customWidth="1"/>
    <col min="1034" max="1034" width="2.42578125" style="1" customWidth="1"/>
    <col min="1035" max="1035" width="17.140625" style="1" customWidth="1"/>
    <col min="1036" max="1036" width="3" style="1" customWidth="1"/>
    <col min="1037" max="1037" width="17.28515625" style="1" customWidth="1"/>
    <col min="1038" max="1038" width="3" style="1" customWidth="1"/>
    <col min="1039" max="1039" width="17.28515625" style="1" customWidth="1"/>
    <col min="1040" max="1282" width="9.140625" style="1"/>
    <col min="1283" max="1283" width="48.85546875" style="1" customWidth="1"/>
    <col min="1284" max="1284" width="3.42578125" style="1" customWidth="1"/>
    <col min="1285" max="1285" width="12.28515625" style="1" customWidth="1"/>
    <col min="1286" max="1286" width="2.7109375" style="1" customWidth="1"/>
    <col min="1287" max="1287" width="12" style="1" customWidth="1"/>
    <col min="1288" max="1288" width="2.85546875" style="1" customWidth="1"/>
    <col min="1289" max="1289" width="14.7109375" style="1" customWidth="1"/>
    <col min="1290" max="1290" width="2.42578125" style="1" customWidth="1"/>
    <col min="1291" max="1291" width="17.140625" style="1" customWidth="1"/>
    <col min="1292" max="1292" width="3" style="1" customWidth="1"/>
    <col min="1293" max="1293" width="17.28515625" style="1" customWidth="1"/>
    <col min="1294" max="1294" width="3" style="1" customWidth="1"/>
    <col min="1295" max="1295" width="17.28515625" style="1" customWidth="1"/>
    <col min="1296" max="1538" width="9.140625" style="1"/>
    <col min="1539" max="1539" width="48.85546875" style="1" customWidth="1"/>
    <col min="1540" max="1540" width="3.42578125" style="1" customWidth="1"/>
    <col min="1541" max="1541" width="12.28515625" style="1" customWidth="1"/>
    <col min="1542" max="1542" width="2.7109375" style="1" customWidth="1"/>
    <col min="1543" max="1543" width="12" style="1" customWidth="1"/>
    <col min="1544" max="1544" width="2.85546875" style="1" customWidth="1"/>
    <col min="1545" max="1545" width="14.7109375" style="1" customWidth="1"/>
    <col min="1546" max="1546" width="2.42578125" style="1" customWidth="1"/>
    <col min="1547" max="1547" width="17.140625" style="1" customWidth="1"/>
    <col min="1548" max="1548" width="3" style="1" customWidth="1"/>
    <col min="1549" max="1549" width="17.28515625" style="1" customWidth="1"/>
    <col min="1550" max="1550" width="3" style="1" customWidth="1"/>
    <col min="1551" max="1551" width="17.28515625" style="1" customWidth="1"/>
    <col min="1552" max="1794" width="9.140625" style="1"/>
    <col min="1795" max="1795" width="48.85546875" style="1" customWidth="1"/>
    <col min="1796" max="1796" width="3.42578125" style="1" customWidth="1"/>
    <col min="1797" max="1797" width="12.28515625" style="1" customWidth="1"/>
    <col min="1798" max="1798" width="2.7109375" style="1" customWidth="1"/>
    <col min="1799" max="1799" width="12" style="1" customWidth="1"/>
    <col min="1800" max="1800" width="2.85546875" style="1" customWidth="1"/>
    <col min="1801" max="1801" width="14.7109375" style="1" customWidth="1"/>
    <col min="1802" max="1802" width="2.42578125" style="1" customWidth="1"/>
    <col min="1803" max="1803" width="17.140625" style="1" customWidth="1"/>
    <col min="1804" max="1804" width="3" style="1" customWidth="1"/>
    <col min="1805" max="1805" width="17.28515625" style="1" customWidth="1"/>
    <col min="1806" max="1806" width="3" style="1" customWidth="1"/>
    <col min="1807" max="1807" width="17.28515625" style="1" customWidth="1"/>
    <col min="1808" max="2050" width="9.140625" style="1"/>
    <col min="2051" max="2051" width="48.85546875" style="1" customWidth="1"/>
    <col min="2052" max="2052" width="3.42578125" style="1" customWidth="1"/>
    <col min="2053" max="2053" width="12.28515625" style="1" customWidth="1"/>
    <col min="2054" max="2054" width="2.7109375" style="1" customWidth="1"/>
    <col min="2055" max="2055" width="12" style="1" customWidth="1"/>
    <col min="2056" max="2056" width="2.85546875" style="1" customWidth="1"/>
    <col min="2057" max="2057" width="14.7109375" style="1" customWidth="1"/>
    <col min="2058" max="2058" width="2.42578125" style="1" customWidth="1"/>
    <col min="2059" max="2059" width="17.140625" style="1" customWidth="1"/>
    <col min="2060" max="2060" width="3" style="1" customWidth="1"/>
    <col min="2061" max="2061" width="17.28515625" style="1" customWidth="1"/>
    <col min="2062" max="2062" width="3" style="1" customWidth="1"/>
    <col min="2063" max="2063" width="17.28515625" style="1" customWidth="1"/>
    <col min="2064" max="2306" width="9.140625" style="1"/>
    <col min="2307" max="2307" width="48.85546875" style="1" customWidth="1"/>
    <col min="2308" max="2308" width="3.42578125" style="1" customWidth="1"/>
    <col min="2309" max="2309" width="12.28515625" style="1" customWidth="1"/>
    <col min="2310" max="2310" width="2.7109375" style="1" customWidth="1"/>
    <col min="2311" max="2311" width="12" style="1" customWidth="1"/>
    <col min="2312" max="2312" width="2.85546875" style="1" customWidth="1"/>
    <col min="2313" max="2313" width="14.7109375" style="1" customWidth="1"/>
    <col min="2314" max="2314" width="2.42578125" style="1" customWidth="1"/>
    <col min="2315" max="2315" width="17.140625" style="1" customWidth="1"/>
    <col min="2316" max="2316" width="3" style="1" customWidth="1"/>
    <col min="2317" max="2317" width="17.28515625" style="1" customWidth="1"/>
    <col min="2318" max="2318" width="3" style="1" customWidth="1"/>
    <col min="2319" max="2319" width="17.28515625" style="1" customWidth="1"/>
    <col min="2320" max="2562" width="9.140625" style="1"/>
    <col min="2563" max="2563" width="48.85546875" style="1" customWidth="1"/>
    <col min="2564" max="2564" width="3.42578125" style="1" customWidth="1"/>
    <col min="2565" max="2565" width="12.28515625" style="1" customWidth="1"/>
    <col min="2566" max="2566" width="2.7109375" style="1" customWidth="1"/>
    <col min="2567" max="2567" width="12" style="1" customWidth="1"/>
    <col min="2568" max="2568" width="2.85546875" style="1" customWidth="1"/>
    <col min="2569" max="2569" width="14.7109375" style="1" customWidth="1"/>
    <col min="2570" max="2570" width="2.42578125" style="1" customWidth="1"/>
    <col min="2571" max="2571" width="17.140625" style="1" customWidth="1"/>
    <col min="2572" max="2572" width="3" style="1" customWidth="1"/>
    <col min="2573" max="2573" width="17.28515625" style="1" customWidth="1"/>
    <col min="2574" max="2574" width="3" style="1" customWidth="1"/>
    <col min="2575" max="2575" width="17.28515625" style="1" customWidth="1"/>
    <col min="2576" max="2818" width="9.140625" style="1"/>
    <col min="2819" max="2819" width="48.85546875" style="1" customWidth="1"/>
    <col min="2820" max="2820" width="3.42578125" style="1" customWidth="1"/>
    <col min="2821" max="2821" width="12.28515625" style="1" customWidth="1"/>
    <col min="2822" max="2822" width="2.7109375" style="1" customWidth="1"/>
    <col min="2823" max="2823" width="12" style="1" customWidth="1"/>
    <col min="2824" max="2824" width="2.85546875" style="1" customWidth="1"/>
    <col min="2825" max="2825" width="14.7109375" style="1" customWidth="1"/>
    <col min="2826" max="2826" width="2.42578125" style="1" customWidth="1"/>
    <col min="2827" max="2827" width="17.140625" style="1" customWidth="1"/>
    <col min="2828" max="2828" width="3" style="1" customWidth="1"/>
    <col min="2829" max="2829" width="17.28515625" style="1" customWidth="1"/>
    <col min="2830" max="2830" width="3" style="1" customWidth="1"/>
    <col min="2831" max="2831" width="17.28515625" style="1" customWidth="1"/>
    <col min="2832" max="3074" width="9.140625" style="1"/>
    <col min="3075" max="3075" width="48.85546875" style="1" customWidth="1"/>
    <col min="3076" max="3076" width="3.42578125" style="1" customWidth="1"/>
    <col min="3077" max="3077" width="12.28515625" style="1" customWidth="1"/>
    <col min="3078" max="3078" width="2.7109375" style="1" customWidth="1"/>
    <col min="3079" max="3079" width="12" style="1" customWidth="1"/>
    <col min="3080" max="3080" width="2.85546875" style="1" customWidth="1"/>
    <col min="3081" max="3081" width="14.7109375" style="1" customWidth="1"/>
    <col min="3082" max="3082" width="2.42578125" style="1" customWidth="1"/>
    <col min="3083" max="3083" width="17.140625" style="1" customWidth="1"/>
    <col min="3084" max="3084" width="3" style="1" customWidth="1"/>
    <col min="3085" max="3085" width="17.28515625" style="1" customWidth="1"/>
    <col min="3086" max="3086" width="3" style="1" customWidth="1"/>
    <col min="3087" max="3087" width="17.28515625" style="1" customWidth="1"/>
    <col min="3088" max="3330" width="9.140625" style="1"/>
    <col min="3331" max="3331" width="48.85546875" style="1" customWidth="1"/>
    <col min="3332" max="3332" width="3.42578125" style="1" customWidth="1"/>
    <col min="3333" max="3333" width="12.28515625" style="1" customWidth="1"/>
    <col min="3334" max="3334" width="2.7109375" style="1" customWidth="1"/>
    <col min="3335" max="3335" width="12" style="1" customWidth="1"/>
    <col min="3336" max="3336" width="2.85546875" style="1" customWidth="1"/>
    <col min="3337" max="3337" width="14.7109375" style="1" customWidth="1"/>
    <col min="3338" max="3338" width="2.42578125" style="1" customWidth="1"/>
    <col min="3339" max="3339" width="17.140625" style="1" customWidth="1"/>
    <col min="3340" max="3340" width="3" style="1" customWidth="1"/>
    <col min="3341" max="3341" width="17.28515625" style="1" customWidth="1"/>
    <col min="3342" max="3342" width="3" style="1" customWidth="1"/>
    <col min="3343" max="3343" width="17.28515625" style="1" customWidth="1"/>
    <col min="3344" max="3586" width="9.140625" style="1"/>
    <col min="3587" max="3587" width="48.85546875" style="1" customWidth="1"/>
    <col min="3588" max="3588" width="3.42578125" style="1" customWidth="1"/>
    <col min="3589" max="3589" width="12.28515625" style="1" customWidth="1"/>
    <col min="3590" max="3590" width="2.7109375" style="1" customWidth="1"/>
    <col min="3591" max="3591" width="12" style="1" customWidth="1"/>
    <col min="3592" max="3592" width="2.85546875" style="1" customWidth="1"/>
    <col min="3593" max="3593" width="14.7109375" style="1" customWidth="1"/>
    <col min="3594" max="3594" width="2.42578125" style="1" customWidth="1"/>
    <col min="3595" max="3595" width="17.140625" style="1" customWidth="1"/>
    <col min="3596" max="3596" width="3" style="1" customWidth="1"/>
    <col min="3597" max="3597" width="17.28515625" style="1" customWidth="1"/>
    <col min="3598" max="3598" width="3" style="1" customWidth="1"/>
    <col min="3599" max="3599" width="17.28515625" style="1" customWidth="1"/>
    <col min="3600" max="3842" width="9.140625" style="1"/>
    <col min="3843" max="3843" width="48.85546875" style="1" customWidth="1"/>
    <col min="3844" max="3844" width="3.42578125" style="1" customWidth="1"/>
    <col min="3845" max="3845" width="12.28515625" style="1" customWidth="1"/>
    <col min="3846" max="3846" width="2.7109375" style="1" customWidth="1"/>
    <col min="3847" max="3847" width="12" style="1" customWidth="1"/>
    <col min="3848" max="3848" width="2.85546875" style="1" customWidth="1"/>
    <col min="3849" max="3849" width="14.7109375" style="1" customWidth="1"/>
    <col min="3850" max="3850" width="2.42578125" style="1" customWidth="1"/>
    <col min="3851" max="3851" width="17.140625" style="1" customWidth="1"/>
    <col min="3852" max="3852" width="3" style="1" customWidth="1"/>
    <col min="3853" max="3853" width="17.28515625" style="1" customWidth="1"/>
    <col min="3854" max="3854" width="3" style="1" customWidth="1"/>
    <col min="3855" max="3855" width="17.28515625" style="1" customWidth="1"/>
    <col min="3856" max="4098" width="9.140625" style="1"/>
    <col min="4099" max="4099" width="48.85546875" style="1" customWidth="1"/>
    <col min="4100" max="4100" width="3.42578125" style="1" customWidth="1"/>
    <col min="4101" max="4101" width="12.28515625" style="1" customWidth="1"/>
    <col min="4102" max="4102" width="2.7109375" style="1" customWidth="1"/>
    <col min="4103" max="4103" width="12" style="1" customWidth="1"/>
    <col min="4104" max="4104" width="2.85546875" style="1" customWidth="1"/>
    <col min="4105" max="4105" width="14.7109375" style="1" customWidth="1"/>
    <col min="4106" max="4106" width="2.42578125" style="1" customWidth="1"/>
    <col min="4107" max="4107" width="17.140625" style="1" customWidth="1"/>
    <col min="4108" max="4108" width="3" style="1" customWidth="1"/>
    <col min="4109" max="4109" width="17.28515625" style="1" customWidth="1"/>
    <col min="4110" max="4110" width="3" style="1" customWidth="1"/>
    <col min="4111" max="4111" width="17.28515625" style="1" customWidth="1"/>
    <col min="4112" max="4354" width="9.140625" style="1"/>
    <col min="4355" max="4355" width="48.85546875" style="1" customWidth="1"/>
    <col min="4356" max="4356" width="3.42578125" style="1" customWidth="1"/>
    <col min="4357" max="4357" width="12.28515625" style="1" customWidth="1"/>
    <col min="4358" max="4358" width="2.7109375" style="1" customWidth="1"/>
    <col min="4359" max="4359" width="12" style="1" customWidth="1"/>
    <col min="4360" max="4360" width="2.85546875" style="1" customWidth="1"/>
    <col min="4361" max="4361" width="14.7109375" style="1" customWidth="1"/>
    <col min="4362" max="4362" width="2.42578125" style="1" customWidth="1"/>
    <col min="4363" max="4363" width="17.140625" style="1" customWidth="1"/>
    <col min="4364" max="4364" width="3" style="1" customWidth="1"/>
    <col min="4365" max="4365" width="17.28515625" style="1" customWidth="1"/>
    <col min="4366" max="4366" width="3" style="1" customWidth="1"/>
    <col min="4367" max="4367" width="17.28515625" style="1" customWidth="1"/>
    <col min="4368" max="4610" width="9.140625" style="1"/>
    <col min="4611" max="4611" width="48.85546875" style="1" customWidth="1"/>
    <col min="4612" max="4612" width="3.42578125" style="1" customWidth="1"/>
    <col min="4613" max="4613" width="12.28515625" style="1" customWidth="1"/>
    <col min="4614" max="4614" width="2.7109375" style="1" customWidth="1"/>
    <col min="4615" max="4615" width="12" style="1" customWidth="1"/>
    <col min="4616" max="4616" width="2.85546875" style="1" customWidth="1"/>
    <col min="4617" max="4617" width="14.7109375" style="1" customWidth="1"/>
    <col min="4618" max="4618" width="2.42578125" style="1" customWidth="1"/>
    <col min="4619" max="4619" width="17.140625" style="1" customWidth="1"/>
    <col min="4620" max="4620" width="3" style="1" customWidth="1"/>
    <col min="4621" max="4621" width="17.28515625" style="1" customWidth="1"/>
    <col min="4622" max="4622" width="3" style="1" customWidth="1"/>
    <col min="4623" max="4623" width="17.28515625" style="1" customWidth="1"/>
    <col min="4624" max="4866" width="9.140625" style="1"/>
    <col min="4867" max="4867" width="48.85546875" style="1" customWidth="1"/>
    <col min="4868" max="4868" width="3.42578125" style="1" customWidth="1"/>
    <col min="4869" max="4869" width="12.28515625" style="1" customWidth="1"/>
    <col min="4870" max="4870" width="2.7109375" style="1" customWidth="1"/>
    <col min="4871" max="4871" width="12" style="1" customWidth="1"/>
    <col min="4872" max="4872" width="2.85546875" style="1" customWidth="1"/>
    <col min="4873" max="4873" width="14.7109375" style="1" customWidth="1"/>
    <col min="4874" max="4874" width="2.42578125" style="1" customWidth="1"/>
    <col min="4875" max="4875" width="17.140625" style="1" customWidth="1"/>
    <col min="4876" max="4876" width="3" style="1" customWidth="1"/>
    <col min="4877" max="4877" width="17.28515625" style="1" customWidth="1"/>
    <col min="4878" max="4878" width="3" style="1" customWidth="1"/>
    <col min="4879" max="4879" width="17.28515625" style="1" customWidth="1"/>
    <col min="4880" max="5122" width="9.140625" style="1"/>
    <col min="5123" max="5123" width="48.85546875" style="1" customWidth="1"/>
    <col min="5124" max="5124" width="3.42578125" style="1" customWidth="1"/>
    <col min="5125" max="5125" width="12.28515625" style="1" customWidth="1"/>
    <col min="5126" max="5126" width="2.7109375" style="1" customWidth="1"/>
    <col min="5127" max="5127" width="12" style="1" customWidth="1"/>
    <col min="5128" max="5128" width="2.85546875" style="1" customWidth="1"/>
    <col min="5129" max="5129" width="14.7109375" style="1" customWidth="1"/>
    <col min="5130" max="5130" width="2.42578125" style="1" customWidth="1"/>
    <col min="5131" max="5131" width="17.140625" style="1" customWidth="1"/>
    <col min="5132" max="5132" width="3" style="1" customWidth="1"/>
    <col min="5133" max="5133" width="17.28515625" style="1" customWidth="1"/>
    <col min="5134" max="5134" width="3" style="1" customWidth="1"/>
    <col min="5135" max="5135" width="17.28515625" style="1" customWidth="1"/>
    <col min="5136" max="5378" width="9.140625" style="1"/>
    <col min="5379" max="5379" width="48.85546875" style="1" customWidth="1"/>
    <col min="5380" max="5380" width="3.42578125" style="1" customWidth="1"/>
    <col min="5381" max="5381" width="12.28515625" style="1" customWidth="1"/>
    <col min="5382" max="5382" width="2.7109375" style="1" customWidth="1"/>
    <col min="5383" max="5383" width="12" style="1" customWidth="1"/>
    <col min="5384" max="5384" width="2.85546875" style="1" customWidth="1"/>
    <col min="5385" max="5385" width="14.7109375" style="1" customWidth="1"/>
    <col min="5386" max="5386" width="2.42578125" style="1" customWidth="1"/>
    <col min="5387" max="5387" width="17.140625" style="1" customWidth="1"/>
    <col min="5388" max="5388" width="3" style="1" customWidth="1"/>
    <col min="5389" max="5389" width="17.28515625" style="1" customWidth="1"/>
    <col min="5390" max="5390" width="3" style="1" customWidth="1"/>
    <col min="5391" max="5391" width="17.28515625" style="1" customWidth="1"/>
    <col min="5392" max="5634" width="9.140625" style="1"/>
    <col min="5635" max="5635" width="48.85546875" style="1" customWidth="1"/>
    <col min="5636" max="5636" width="3.42578125" style="1" customWidth="1"/>
    <col min="5637" max="5637" width="12.28515625" style="1" customWidth="1"/>
    <col min="5638" max="5638" width="2.7109375" style="1" customWidth="1"/>
    <col min="5639" max="5639" width="12" style="1" customWidth="1"/>
    <col min="5640" max="5640" width="2.85546875" style="1" customWidth="1"/>
    <col min="5641" max="5641" width="14.7109375" style="1" customWidth="1"/>
    <col min="5642" max="5642" width="2.42578125" style="1" customWidth="1"/>
    <col min="5643" max="5643" width="17.140625" style="1" customWidth="1"/>
    <col min="5644" max="5644" width="3" style="1" customWidth="1"/>
    <col min="5645" max="5645" width="17.28515625" style="1" customWidth="1"/>
    <col min="5646" max="5646" width="3" style="1" customWidth="1"/>
    <col min="5647" max="5647" width="17.28515625" style="1" customWidth="1"/>
    <col min="5648" max="5890" width="9.140625" style="1"/>
    <col min="5891" max="5891" width="48.85546875" style="1" customWidth="1"/>
    <col min="5892" max="5892" width="3.42578125" style="1" customWidth="1"/>
    <col min="5893" max="5893" width="12.28515625" style="1" customWidth="1"/>
    <col min="5894" max="5894" width="2.7109375" style="1" customWidth="1"/>
    <col min="5895" max="5895" width="12" style="1" customWidth="1"/>
    <col min="5896" max="5896" width="2.85546875" style="1" customWidth="1"/>
    <col min="5897" max="5897" width="14.7109375" style="1" customWidth="1"/>
    <col min="5898" max="5898" width="2.42578125" style="1" customWidth="1"/>
    <col min="5899" max="5899" width="17.140625" style="1" customWidth="1"/>
    <col min="5900" max="5900" width="3" style="1" customWidth="1"/>
    <col min="5901" max="5901" width="17.28515625" style="1" customWidth="1"/>
    <col min="5902" max="5902" width="3" style="1" customWidth="1"/>
    <col min="5903" max="5903" width="17.28515625" style="1" customWidth="1"/>
    <col min="5904" max="6146" width="9.140625" style="1"/>
    <col min="6147" max="6147" width="48.85546875" style="1" customWidth="1"/>
    <col min="6148" max="6148" width="3.42578125" style="1" customWidth="1"/>
    <col min="6149" max="6149" width="12.28515625" style="1" customWidth="1"/>
    <col min="6150" max="6150" width="2.7109375" style="1" customWidth="1"/>
    <col min="6151" max="6151" width="12" style="1" customWidth="1"/>
    <col min="6152" max="6152" width="2.85546875" style="1" customWidth="1"/>
    <col min="6153" max="6153" width="14.7109375" style="1" customWidth="1"/>
    <col min="6154" max="6154" width="2.42578125" style="1" customWidth="1"/>
    <col min="6155" max="6155" width="17.140625" style="1" customWidth="1"/>
    <col min="6156" max="6156" width="3" style="1" customWidth="1"/>
    <col min="6157" max="6157" width="17.28515625" style="1" customWidth="1"/>
    <col min="6158" max="6158" width="3" style="1" customWidth="1"/>
    <col min="6159" max="6159" width="17.28515625" style="1" customWidth="1"/>
    <col min="6160" max="6402" width="9.140625" style="1"/>
    <col min="6403" max="6403" width="48.85546875" style="1" customWidth="1"/>
    <col min="6404" max="6404" width="3.42578125" style="1" customWidth="1"/>
    <col min="6405" max="6405" width="12.28515625" style="1" customWidth="1"/>
    <col min="6406" max="6406" width="2.7109375" style="1" customWidth="1"/>
    <col min="6407" max="6407" width="12" style="1" customWidth="1"/>
    <col min="6408" max="6408" width="2.85546875" style="1" customWidth="1"/>
    <col min="6409" max="6409" width="14.7109375" style="1" customWidth="1"/>
    <col min="6410" max="6410" width="2.42578125" style="1" customWidth="1"/>
    <col min="6411" max="6411" width="17.140625" style="1" customWidth="1"/>
    <col min="6412" max="6412" width="3" style="1" customWidth="1"/>
    <col min="6413" max="6413" width="17.28515625" style="1" customWidth="1"/>
    <col min="6414" max="6414" width="3" style="1" customWidth="1"/>
    <col min="6415" max="6415" width="17.28515625" style="1" customWidth="1"/>
    <col min="6416" max="6658" width="9.140625" style="1"/>
    <col min="6659" max="6659" width="48.85546875" style="1" customWidth="1"/>
    <col min="6660" max="6660" width="3.42578125" style="1" customWidth="1"/>
    <col min="6661" max="6661" width="12.28515625" style="1" customWidth="1"/>
    <col min="6662" max="6662" width="2.7109375" style="1" customWidth="1"/>
    <col min="6663" max="6663" width="12" style="1" customWidth="1"/>
    <col min="6664" max="6664" width="2.85546875" style="1" customWidth="1"/>
    <col min="6665" max="6665" width="14.7109375" style="1" customWidth="1"/>
    <col min="6666" max="6666" width="2.42578125" style="1" customWidth="1"/>
    <col min="6667" max="6667" width="17.140625" style="1" customWidth="1"/>
    <col min="6668" max="6668" width="3" style="1" customWidth="1"/>
    <col min="6669" max="6669" width="17.28515625" style="1" customWidth="1"/>
    <col min="6670" max="6670" width="3" style="1" customWidth="1"/>
    <col min="6671" max="6671" width="17.28515625" style="1" customWidth="1"/>
    <col min="6672" max="6914" width="9.140625" style="1"/>
    <col min="6915" max="6915" width="48.85546875" style="1" customWidth="1"/>
    <col min="6916" max="6916" width="3.42578125" style="1" customWidth="1"/>
    <col min="6917" max="6917" width="12.28515625" style="1" customWidth="1"/>
    <col min="6918" max="6918" width="2.7109375" style="1" customWidth="1"/>
    <col min="6919" max="6919" width="12" style="1" customWidth="1"/>
    <col min="6920" max="6920" width="2.85546875" style="1" customWidth="1"/>
    <col min="6921" max="6921" width="14.7109375" style="1" customWidth="1"/>
    <col min="6922" max="6922" width="2.42578125" style="1" customWidth="1"/>
    <col min="6923" max="6923" width="17.140625" style="1" customWidth="1"/>
    <col min="6924" max="6924" width="3" style="1" customWidth="1"/>
    <col min="6925" max="6925" width="17.28515625" style="1" customWidth="1"/>
    <col min="6926" max="6926" width="3" style="1" customWidth="1"/>
    <col min="6927" max="6927" width="17.28515625" style="1" customWidth="1"/>
    <col min="6928" max="7170" width="9.140625" style="1"/>
    <col min="7171" max="7171" width="48.85546875" style="1" customWidth="1"/>
    <col min="7172" max="7172" width="3.42578125" style="1" customWidth="1"/>
    <col min="7173" max="7173" width="12.28515625" style="1" customWidth="1"/>
    <col min="7174" max="7174" width="2.7109375" style="1" customWidth="1"/>
    <col min="7175" max="7175" width="12" style="1" customWidth="1"/>
    <col min="7176" max="7176" width="2.85546875" style="1" customWidth="1"/>
    <col min="7177" max="7177" width="14.7109375" style="1" customWidth="1"/>
    <col min="7178" max="7178" width="2.42578125" style="1" customWidth="1"/>
    <col min="7179" max="7179" width="17.140625" style="1" customWidth="1"/>
    <col min="7180" max="7180" width="3" style="1" customWidth="1"/>
    <col min="7181" max="7181" width="17.28515625" style="1" customWidth="1"/>
    <col min="7182" max="7182" width="3" style="1" customWidth="1"/>
    <col min="7183" max="7183" width="17.28515625" style="1" customWidth="1"/>
    <col min="7184" max="7426" width="9.140625" style="1"/>
    <col min="7427" max="7427" width="48.85546875" style="1" customWidth="1"/>
    <col min="7428" max="7428" width="3.42578125" style="1" customWidth="1"/>
    <col min="7429" max="7429" width="12.28515625" style="1" customWidth="1"/>
    <col min="7430" max="7430" width="2.7109375" style="1" customWidth="1"/>
    <col min="7431" max="7431" width="12" style="1" customWidth="1"/>
    <col min="7432" max="7432" width="2.85546875" style="1" customWidth="1"/>
    <col min="7433" max="7433" width="14.7109375" style="1" customWidth="1"/>
    <col min="7434" max="7434" width="2.42578125" style="1" customWidth="1"/>
    <col min="7435" max="7435" width="17.140625" style="1" customWidth="1"/>
    <col min="7436" max="7436" width="3" style="1" customWidth="1"/>
    <col min="7437" max="7437" width="17.28515625" style="1" customWidth="1"/>
    <col min="7438" max="7438" width="3" style="1" customWidth="1"/>
    <col min="7439" max="7439" width="17.28515625" style="1" customWidth="1"/>
    <col min="7440" max="7682" width="9.140625" style="1"/>
    <col min="7683" max="7683" width="48.85546875" style="1" customWidth="1"/>
    <col min="7684" max="7684" width="3.42578125" style="1" customWidth="1"/>
    <col min="7685" max="7685" width="12.28515625" style="1" customWidth="1"/>
    <col min="7686" max="7686" width="2.7109375" style="1" customWidth="1"/>
    <col min="7687" max="7687" width="12" style="1" customWidth="1"/>
    <col min="7688" max="7688" width="2.85546875" style="1" customWidth="1"/>
    <col min="7689" max="7689" width="14.7109375" style="1" customWidth="1"/>
    <col min="7690" max="7690" width="2.42578125" style="1" customWidth="1"/>
    <col min="7691" max="7691" width="17.140625" style="1" customWidth="1"/>
    <col min="7692" max="7692" width="3" style="1" customWidth="1"/>
    <col min="7693" max="7693" width="17.28515625" style="1" customWidth="1"/>
    <col min="7694" max="7694" width="3" style="1" customWidth="1"/>
    <col min="7695" max="7695" width="17.28515625" style="1" customWidth="1"/>
    <col min="7696" max="7938" width="9.140625" style="1"/>
    <col min="7939" max="7939" width="48.85546875" style="1" customWidth="1"/>
    <col min="7940" max="7940" width="3.42578125" style="1" customWidth="1"/>
    <col min="7941" max="7941" width="12.28515625" style="1" customWidth="1"/>
    <col min="7942" max="7942" width="2.7109375" style="1" customWidth="1"/>
    <col min="7943" max="7943" width="12" style="1" customWidth="1"/>
    <col min="7944" max="7944" width="2.85546875" style="1" customWidth="1"/>
    <col min="7945" max="7945" width="14.7109375" style="1" customWidth="1"/>
    <col min="7946" max="7946" width="2.42578125" style="1" customWidth="1"/>
    <col min="7947" max="7947" width="17.140625" style="1" customWidth="1"/>
    <col min="7948" max="7948" width="3" style="1" customWidth="1"/>
    <col min="7949" max="7949" width="17.28515625" style="1" customWidth="1"/>
    <col min="7950" max="7950" width="3" style="1" customWidth="1"/>
    <col min="7951" max="7951" width="17.28515625" style="1" customWidth="1"/>
    <col min="7952" max="8194" width="9.140625" style="1"/>
    <col min="8195" max="8195" width="48.85546875" style="1" customWidth="1"/>
    <col min="8196" max="8196" width="3.42578125" style="1" customWidth="1"/>
    <col min="8197" max="8197" width="12.28515625" style="1" customWidth="1"/>
    <col min="8198" max="8198" width="2.7109375" style="1" customWidth="1"/>
    <col min="8199" max="8199" width="12" style="1" customWidth="1"/>
    <col min="8200" max="8200" width="2.85546875" style="1" customWidth="1"/>
    <col min="8201" max="8201" width="14.7109375" style="1" customWidth="1"/>
    <col min="8202" max="8202" width="2.42578125" style="1" customWidth="1"/>
    <col min="8203" max="8203" width="17.140625" style="1" customWidth="1"/>
    <col min="8204" max="8204" width="3" style="1" customWidth="1"/>
    <col min="8205" max="8205" width="17.28515625" style="1" customWidth="1"/>
    <col min="8206" max="8206" width="3" style="1" customWidth="1"/>
    <col min="8207" max="8207" width="17.28515625" style="1" customWidth="1"/>
    <col min="8208" max="8450" width="9.140625" style="1"/>
    <col min="8451" max="8451" width="48.85546875" style="1" customWidth="1"/>
    <col min="8452" max="8452" width="3.42578125" style="1" customWidth="1"/>
    <col min="8453" max="8453" width="12.28515625" style="1" customWidth="1"/>
    <col min="8454" max="8454" width="2.7109375" style="1" customWidth="1"/>
    <col min="8455" max="8455" width="12" style="1" customWidth="1"/>
    <col min="8456" max="8456" width="2.85546875" style="1" customWidth="1"/>
    <col min="8457" max="8457" width="14.7109375" style="1" customWidth="1"/>
    <col min="8458" max="8458" width="2.42578125" style="1" customWidth="1"/>
    <col min="8459" max="8459" width="17.140625" style="1" customWidth="1"/>
    <col min="8460" max="8460" width="3" style="1" customWidth="1"/>
    <col min="8461" max="8461" width="17.28515625" style="1" customWidth="1"/>
    <col min="8462" max="8462" width="3" style="1" customWidth="1"/>
    <col min="8463" max="8463" width="17.28515625" style="1" customWidth="1"/>
    <col min="8464" max="8706" width="9.140625" style="1"/>
    <col min="8707" max="8707" width="48.85546875" style="1" customWidth="1"/>
    <col min="8708" max="8708" width="3.42578125" style="1" customWidth="1"/>
    <col min="8709" max="8709" width="12.28515625" style="1" customWidth="1"/>
    <col min="8710" max="8710" width="2.7109375" style="1" customWidth="1"/>
    <col min="8711" max="8711" width="12" style="1" customWidth="1"/>
    <col min="8712" max="8712" width="2.85546875" style="1" customWidth="1"/>
    <col min="8713" max="8713" width="14.7109375" style="1" customWidth="1"/>
    <col min="8714" max="8714" width="2.42578125" style="1" customWidth="1"/>
    <col min="8715" max="8715" width="17.140625" style="1" customWidth="1"/>
    <col min="8716" max="8716" width="3" style="1" customWidth="1"/>
    <col min="8717" max="8717" width="17.28515625" style="1" customWidth="1"/>
    <col min="8718" max="8718" width="3" style="1" customWidth="1"/>
    <col min="8719" max="8719" width="17.28515625" style="1" customWidth="1"/>
    <col min="8720" max="8962" width="9.140625" style="1"/>
    <col min="8963" max="8963" width="48.85546875" style="1" customWidth="1"/>
    <col min="8964" max="8964" width="3.42578125" style="1" customWidth="1"/>
    <col min="8965" max="8965" width="12.28515625" style="1" customWidth="1"/>
    <col min="8966" max="8966" width="2.7109375" style="1" customWidth="1"/>
    <col min="8967" max="8967" width="12" style="1" customWidth="1"/>
    <col min="8968" max="8968" width="2.85546875" style="1" customWidth="1"/>
    <col min="8969" max="8969" width="14.7109375" style="1" customWidth="1"/>
    <col min="8970" max="8970" width="2.42578125" style="1" customWidth="1"/>
    <col min="8971" max="8971" width="17.140625" style="1" customWidth="1"/>
    <col min="8972" max="8972" width="3" style="1" customWidth="1"/>
    <col min="8973" max="8973" width="17.28515625" style="1" customWidth="1"/>
    <col min="8974" max="8974" width="3" style="1" customWidth="1"/>
    <col min="8975" max="8975" width="17.28515625" style="1" customWidth="1"/>
    <col min="8976" max="9218" width="9.140625" style="1"/>
    <col min="9219" max="9219" width="48.85546875" style="1" customWidth="1"/>
    <col min="9220" max="9220" width="3.42578125" style="1" customWidth="1"/>
    <col min="9221" max="9221" width="12.28515625" style="1" customWidth="1"/>
    <col min="9222" max="9222" width="2.7109375" style="1" customWidth="1"/>
    <col min="9223" max="9223" width="12" style="1" customWidth="1"/>
    <col min="9224" max="9224" width="2.85546875" style="1" customWidth="1"/>
    <col min="9225" max="9225" width="14.7109375" style="1" customWidth="1"/>
    <col min="9226" max="9226" width="2.42578125" style="1" customWidth="1"/>
    <col min="9227" max="9227" width="17.140625" style="1" customWidth="1"/>
    <col min="9228" max="9228" width="3" style="1" customWidth="1"/>
    <col min="9229" max="9229" width="17.28515625" style="1" customWidth="1"/>
    <col min="9230" max="9230" width="3" style="1" customWidth="1"/>
    <col min="9231" max="9231" width="17.28515625" style="1" customWidth="1"/>
    <col min="9232" max="9474" width="9.140625" style="1"/>
    <col min="9475" max="9475" width="48.85546875" style="1" customWidth="1"/>
    <col min="9476" max="9476" width="3.42578125" style="1" customWidth="1"/>
    <col min="9477" max="9477" width="12.28515625" style="1" customWidth="1"/>
    <col min="9478" max="9478" width="2.7109375" style="1" customWidth="1"/>
    <col min="9479" max="9479" width="12" style="1" customWidth="1"/>
    <col min="9480" max="9480" width="2.85546875" style="1" customWidth="1"/>
    <col min="9481" max="9481" width="14.7109375" style="1" customWidth="1"/>
    <col min="9482" max="9482" width="2.42578125" style="1" customWidth="1"/>
    <col min="9483" max="9483" width="17.140625" style="1" customWidth="1"/>
    <col min="9484" max="9484" width="3" style="1" customWidth="1"/>
    <col min="9485" max="9485" width="17.28515625" style="1" customWidth="1"/>
    <col min="9486" max="9486" width="3" style="1" customWidth="1"/>
    <col min="9487" max="9487" width="17.28515625" style="1" customWidth="1"/>
    <col min="9488" max="9730" width="9.140625" style="1"/>
    <col min="9731" max="9731" width="48.85546875" style="1" customWidth="1"/>
    <col min="9732" max="9732" width="3.42578125" style="1" customWidth="1"/>
    <col min="9733" max="9733" width="12.28515625" style="1" customWidth="1"/>
    <col min="9734" max="9734" width="2.7109375" style="1" customWidth="1"/>
    <col min="9735" max="9735" width="12" style="1" customWidth="1"/>
    <col min="9736" max="9736" width="2.85546875" style="1" customWidth="1"/>
    <col min="9737" max="9737" width="14.7109375" style="1" customWidth="1"/>
    <col min="9738" max="9738" width="2.42578125" style="1" customWidth="1"/>
    <col min="9739" max="9739" width="17.140625" style="1" customWidth="1"/>
    <col min="9740" max="9740" width="3" style="1" customWidth="1"/>
    <col min="9741" max="9741" width="17.28515625" style="1" customWidth="1"/>
    <col min="9742" max="9742" width="3" style="1" customWidth="1"/>
    <col min="9743" max="9743" width="17.28515625" style="1" customWidth="1"/>
    <col min="9744" max="9986" width="9.140625" style="1"/>
    <col min="9987" max="9987" width="48.85546875" style="1" customWidth="1"/>
    <col min="9988" max="9988" width="3.42578125" style="1" customWidth="1"/>
    <col min="9989" max="9989" width="12.28515625" style="1" customWidth="1"/>
    <col min="9990" max="9990" width="2.7109375" style="1" customWidth="1"/>
    <col min="9991" max="9991" width="12" style="1" customWidth="1"/>
    <col min="9992" max="9992" width="2.85546875" style="1" customWidth="1"/>
    <col min="9993" max="9993" width="14.7109375" style="1" customWidth="1"/>
    <col min="9994" max="9994" width="2.42578125" style="1" customWidth="1"/>
    <col min="9995" max="9995" width="17.140625" style="1" customWidth="1"/>
    <col min="9996" max="9996" width="3" style="1" customWidth="1"/>
    <col min="9997" max="9997" width="17.28515625" style="1" customWidth="1"/>
    <col min="9998" max="9998" width="3" style="1" customWidth="1"/>
    <col min="9999" max="9999" width="17.28515625" style="1" customWidth="1"/>
    <col min="10000" max="10242" width="9.140625" style="1"/>
    <col min="10243" max="10243" width="48.85546875" style="1" customWidth="1"/>
    <col min="10244" max="10244" width="3.42578125" style="1" customWidth="1"/>
    <col min="10245" max="10245" width="12.28515625" style="1" customWidth="1"/>
    <col min="10246" max="10246" width="2.7109375" style="1" customWidth="1"/>
    <col min="10247" max="10247" width="12" style="1" customWidth="1"/>
    <col min="10248" max="10248" width="2.85546875" style="1" customWidth="1"/>
    <col min="10249" max="10249" width="14.7109375" style="1" customWidth="1"/>
    <col min="10250" max="10250" width="2.42578125" style="1" customWidth="1"/>
    <col min="10251" max="10251" width="17.140625" style="1" customWidth="1"/>
    <col min="10252" max="10252" width="3" style="1" customWidth="1"/>
    <col min="10253" max="10253" width="17.28515625" style="1" customWidth="1"/>
    <col min="10254" max="10254" width="3" style="1" customWidth="1"/>
    <col min="10255" max="10255" width="17.28515625" style="1" customWidth="1"/>
    <col min="10256" max="10498" width="9.140625" style="1"/>
    <col min="10499" max="10499" width="48.85546875" style="1" customWidth="1"/>
    <col min="10500" max="10500" width="3.42578125" style="1" customWidth="1"/>
    <col min="10501" max="10501" width="12.28515625" style="1" customWidth="1"/>
    <col min="10502" max="10502" width="2.7109375" style="1" customWidth="1"/>
    <col min="10503" max="10503" width="12" style="1" customWidth="1"/>
    <col min="10504" max="10504" width="2.85546875" style="1" customWidth="1"/>
    <col min="10505" max="10505" width="14.7109375" style="1" customWidth="1"/>
    <col min="10506" max="10506" width="2.42578125" style="1" customWidth="1"/>
    <col min="10507" max="10507" width="17.140625" style="1" customWidth="1"/>
    <col min="10508" max="10508" width="3" style="1" customWidth="1"/>
    <col min="10509" max="10509" width="17.28515625" style="1" customWidth="1"/>
    <col min="10510" max="10510" width="3" style="1" customWidth="1"/>
    <col min="10511" max="10511" width="17.28515625" style="1" customWidth="1"/>
    <col min="10512" max="10754" width="9.140625" style="1"/>
    <col min="10755" max="10755" width="48.85546875" style="1" customWidth="1"/>
    <col min="10756" max="10756" width="3.42578125" style="1" customWidth="1"/>
    <col min="10757" max="10757" width="12.28515625" style="1" customWidth="1"/>
    <col min="10758" max="10758" width="2.7109375" style="1" customWidth="1"/>
    <col min="10759" max="10759" width="12" style="1" customWidth="1"/>
    <col min="10760" max="10760" width="2.85546875" style="1" customWidth="1"/>
    <col min="10761" max="10761" width="14.7109375" style="1" customWidth="1"/>
    <col min="10762" max="10762" width="2.42578125" style="1" customWidth="1"/>
    <col min="10763" max="10763" width="17.140625" style="1" customWidth="1"/>
    <col min="10764" max="10764" width="3" style="1" customWidth="1"/>
    <col min="10765" max="10765" width="17.28515625" style="1" customWidth="1"/>
    <col min="10766" max="10766" width="3" style="1" customWidth="1"/>
    <col min="10767" max="10767" width="17.28515625" style="1" customWidth="1"/>
    <col min="10768" max="11010" width="9.140625" style="1"/>
    <col min="11011" max="11011" width="48.85546875" style="1" customWidth="1"/>
    <col min="11012" max="11012" width="3.42578125" style="1" customWidth="1"/>
    <col min="11013" max="11013" width="12.28515625" style="1" customWidth="1"/>
    <col min="11014" max="11014" width="2.7109375" style="1" customWidth="1"/>
    <col min="11015" max="11015" width="12" style="1" customWidth="1"/>
    <col min="11016" max="11016" width="2.85546875" style="1" customWidth="1"/>
    <col min="11017" max="11017" width="14.7109375" style="1" customWidth="1"/>
    <col min="11018" max="11018" width="2.42578125" style="1" customWidth="1"/>
    <col min="11019" max="11019" width="17.140625" style="1" customWidth="1"/>
    <col min="11020" max="11020" width="3" style="1" customWidth="1"/>
    <col min="11021" max="11021" width="17.28515625" style="1" customWidth="1"/>
    <col min="11022" max="11022" width="3" style="1" customWidth="1"/>
    <col min="11023" max="11023" width="17.28515625" style="1" customWidth="1"/>
    <col min="11024" max="11266" width="9.140625" style="1"/>
    <col min="11267" max="11267" width="48.85546875" style="1" customWidth="1"/>
    <col min="11268" max="11268" width="3.42578125" style="1" customWidth="1"/>
    <col min="11269" max="11269" width="12.28515625" style="1" customWidth="1"/>
    <col min="11270" max="11270" width="2.7109375" style="1" customWidth="1"/>
    <col min="11271" max="11271" width="12" style="1" customWidth="1"/>
    <col min="11272" max="11272" width="2.85546875" style="1" customWidth="1"/>
    <col min="11273" max="11273" width="14.7109375" style="1" customWidth="1"/>
    <col min="11274" max="11274" width="2.42578125" style="1" customWidth="1"/>
    <col min="11275" max="11275" width="17.140625" style="1" customWidth="1"/>
    <col min="11276" max="11276" width="3" style="1" customWidth="1"/>
    <col min="11277" max="11277" width="17.28515625" style="1" customWidth="1"/>
    <col min="11278" max="11278" width="3" style="1" customWidth="1"/>
    <col min="11279" max="11279" width="17.28515625" style="1" customWidth="1"/>
    <col min="11280" max="11522" width="9.140625" style="1"/>
    <col min="11523" max="11523" width="48.85546875" style="1" customWidth="1"/>
    <col min="11524" max="11524" width="3.42578125" style="1" customWidth="1"/>
    <col min="11525" max="11525" width="12.28515625" style="1" customWidth="1"/>
    <col min="11526" max="11526" width="2.7109375" style="1" customWidth="1"/>
    <col min="11527" max="11527" width="12" style="1" customWidth="1"/>
    <col min="11528" max="11528" width="2.85546875" style="1" customWidth="1"/>
    <col min="11529" max="11529" width="14.7109375" style="1" customWidth="1"/>
    <col min="11530" max="11530" width="2.42578125" style="1" customWidth="1"/>
    <col min="11531" max="11531" width="17.140625" style="1" customWidth="1"/>
    <col min="11532" max="11532" width="3" style="1" customWidth="1"/>
    <col min="11533" max="11533" width="17.28515625" style="1" customWidth="1"/>
    <col min="11534" max="11534" width="3" style="1" customWidth="1"/>
    <col min="11535" max="11535" width="17.28515625" style="1" customWidth="1"/>
    <col min="11536" max="11778" width="9.140625" style="1"/>
    <col min="11779" max="11779" width="48.85546875" style="1" customWidth="1"/>
    <col min="11780" max="11780" width="3.42578125" style="1" customWidth="1"/>
    <col min="11781" max="11781" width="12.28515625" style="1" customWidth="1"/>
    <col min="11782" max="11782" width="2.7109375" style="1" customWidth="1"/>
    <col min="11783" max="11783" width="12" style="1" customWidth="1"/>
    <col min="11784" max="11784" width="2.85546875" style="1" customWidth="1"/>
    <col min="11785" max="11785" width="14.7109375" style="1" customWidth="1"/>
    <col min="11786" max="11786" width="2.42578125" style="1" customWidth="1"/>
    <col min="11787" max="11787" width="17.140625" style="1" customWidth="1"/>
    <col min="11788" max="11788" width="3" style="1" customWidth="1"/>
    <col min="11789" max="11789" width="17.28515625" style="1" customWidth="1"/>
    <col min="11790" max="11790" width="3" style="1" customWidth="1"/>
    <col min="11791" max="11791" width="17.28515625" style="1" customWidth="1"/>
    <col min="11792" max="12034" width="9.140625" style="1"/>
    <col min="12035" max="12035" width="48.85546875" style="1" customWidth="1"/>
    <col min="12036" max="12036" width="3.42578125" style="1" customWidth="1"/>
    <col min="12037" max="12037" width="12.28515625" style="1" customWidth="1"/>
    <col min="12038" max="12038" width="2.7109375" style="1" customWidth="1"/>
    <col min="12039" max="12039" width="12" style="1" customWidth="1"/>
    <col min="12040" max="12040" width="2.85546875" style="1" customWidth="1"/>
    <col min="12041" max="12041" width="14.7109375" style="1" customWidth="1"/>
    <col min="12042" max="12042" width="2.42578125" style="1" customWidth="1"/>
    <col min="12043" max="12043" width="17.140625" style="1" customWidth="1"/>
    <col min="12044" max="12044" width="3" style="1" customWidth="1"/>
    <col min="12045" max="12045" width="17.28515625" style="1" customWidth="1"/>
    <col min="12046" max="12046" width="3" style="1" customWidth="1"/>
    <col min="12047" max="12047" width="17.28515625" style="1" customWidth="1"/>
    <col min="12048" max="12290" width="9.140625" style="1"/>
    <col min="12291" max="12291" width="48.85546875" style="1" customWidth="1"/>
    <col min="12292" max="12292" width="3.42578125" style="1" customWidth="1"/>
    <col min="12293" max="12293" width="12.28515625" style="1" customWidth="1"/>
    <col min="12294" max="12294" width="2.7109375" style="1" customWidth="1"/>
    <col min="12295" max="12295" width="12" style="1" customWidth="1"/>
    <col min="12296" max="12296" width="2.85546875" style="1" customWidth="1"/>
    <col min="12297" max="12297" width="14.7109375" style="1" customWidth="1"/>
    <col min="12298" max="12298" width="2.42578125" style="1" customWidth="1"/>
    <col min="12299" max="12299" width="17.140625" style="1" customWidth="1"/>
    <col min="12300" max="12300" width="3" style="1" customWidth="1"/>
    <col min="12301" max="12301" width="17.28515625" style="1" customWidth="1"/>
    <col min="12302" max="12302" width="3" style="1" customWidth="1"/>
    <col min="12303" max="12303" width="17.28515625" style="1" customWidth="1"/>
    <col min="12304" max="12546" width="9.140625" style="1"/>
    <col min="12547" max="12547" width="48.85546875" style="1" customWidth="1"/>
    <col min="12548" max="12548" width="3.42578125" style="1" customWidth="1"/>
    <col min="12549" max="12549" width="12.28515625" style="1" customWidth="1"/>
    <col min="12550" max="12550" width="2.7109375" style="1" customWidth="1"/>
    <col min="12551" max="12551" width="12" style="1" customWidth="1"/>
    <col min="12552" max="12552" width="2.85546875" style="1" customWidth="1"/>
    <col min="12553" max="12553" width="14.7109375" style="1" customWidth="1"/>
    <col min="12554" max="12554" width="2.42578125" style="1" customWidth="1"/>
    <col min="12555" max="12555" width="17.140625" style="1" customWidth="1"/>
    <col min="12556" max="12556" width="3" style="1" customWidth="1"/>
    <col min="12557" max="12557" width="17.28515625" style="1" customWidth="1"/>
    <col min="12558" max="12558" width="3" style="1" customWidth="1"/>
    <col min="12559" max="12559" width="17.28515625" style="1" customWidth="1"/>
    <col min="12560" max="12802" width="9.140625" style="1"/>
    <col min="12803" max="12803" width="48.85546875" style="1" customWidth="1"/>
    <col min="12804" max="12804" width="3.42578125" style="1" customWidth="1"/>
    <col min="12805" max="12805" width="12.28515625" style="1" customWidth="1"/>
    <col min="12806" max="12806" width="2.7109375" style="1" customWidth="1"/>
    <col min="12807" max="12807" width="12" style="1" customWidth="1"/>
    <col min="12808" max="12808" width="2.85546875" style="1" customWidth="1"/>
    <col min="12809" max="12809" width="14.7109375" style="1" customWidth="1"/>
    <col min="12810" max="12810" width="2.42578125" style="1" customWidth="1"/>
    <col min="12811" max="12811" width="17.140625" style="1" customWidth="1"/>
    <col min="12812" max="12812" width="3" style="1" customWidth="1"/>
    <col min="12813" max="12813" width="17.28515625" style="1" customWidth="1"/>
    <col min="12814" max="12814" width="3" style="1" customWidth="1"/>
    <col min="12815" max="12815" width="17.28515625" style="1" customWidth="1"/>
    <col min="12816" max="13058" width="9.140625" style="1"/>
    <col min="13059" max="13059" width="48.85546875" style="1" customWidth="1"/>
    <col min="13060" max="13060" width="3.42578125" style="1" customWidth="1"/>
    <col min="13061" max="13061" width="12.28515625" style="1" customWidth="1"/>
    <col min="13062" max="13062" width="2.7109375" style="1" customWidth="1"/>
    <col min="13063" max="13063" width="12" style="1" customWidth="1"/>
    <col min="13064" max="13064" width="2.85546875" style="1" customWidth="1"/>
    <col min="13065" max="13065" width="14.7109375" style="1" customWidth="1"/>
    <col min="13066" max="13066" width="2.42578125" style="1" customWidth="1"/>
    <col min="13067" max="13067" width="17.140625" style="1" customWidth="1"/>
    <col min="13068" max="13068" width="3" style="1" customWidth="1"/>
    <col min="13069" max="13069" width="17.28515625" style="1" customWidth="1"/>
    <col min="13070" max="13070" width="3" style="1" customWidth="1"/>
    <col min="13071" max="13071" width="17.28515625" style="1" customWidth="1"/>
    <col min="13072" max="13314" width="9.140625" style="1"/>
    <col min="13315" max="13315" width="48.85546875" style="1" customWidth="1"/>
    <col min="13316" max="13316" width="3.42578125" style="1" customWidth="1"/>
    <col min="13317" max="13317" width="12.28515625" style="1" customWidth="1"/>
    <col min="13318" max="13318" width="2.7109375" style="1" customWidth="1"/>
    <col min="13319" max="13319" width="12" style="1" customWidth="1"/>
    <col min="13320" max="13320" width="2.85546875" style="1" customWidth="1"/>
    <col min="13321" max="13321" width="14.7109375" style="1" customWidth="1"/>
    <col min="13322" max="13322" width="2.42578125" style="1" customWidth="1"/>
    <col min="13323" max="13323" width="17.140625" style="1" customWidth="1"/>
    <col min="13324" max="13324" width="3" style="1" customWidth="1"/>
    <col min="13325" max="13325" width="17.28515625" style="1" customWidth="1"/>
    <col min="13326" max="13326" width="3" style="1" customWidth="1"/>
    <col min="13327" max="13327" width="17.28515625" style="1" customWidth="1"/>
    <col min="13328" max="13570" width="9.140625" style="1"/>
    <col min="13571" max="13571" width="48.85546875" style="1" customWidth="1"/>
    <col min="13572" max="13572" width="3.42578125" style="1" customWidth="1"/>
    <col min="13573" max="13573" width="12.28515625" style="1" customWidth="1"/>
    <col min="13574" max="13574" width="2.7109375" style="1" customWidth="1"/>
    <col min="13575" max="13575" width="12" style="1" customWidth="1"/>
    <col min="13576" max="13576" width="2.85546875" style="1" customWidth="1"/>
    <col min="13577" max="13577" width="14.7109375" style="1" customWidth="1"/>
    <col min="13578" max="13578" width="2.42578125" style="1" customWidth="1"/>
    <col min="13579" max="13579" width="17.140625" style="1" customWidth="1"/>
    <col min="13580" max="13580" width="3" style="1" customWidth="1"/>
    <col min="13581" max="13581" width="17.28515625" style="1" customWidth="1"/>
    <col min="13582" max="13582" width="3" style="1" customWidth="1"/>
    <col min="13583" max="13583" width="17.28515625" style="1" customWidth="1"/>
    <col min="13584" max="13826" width="9.140625" style="1"/>
    <col min="13827" max="13827" width="48.85546875" style="1" customWidth="1"/>
    <col min="13828" max="13828" width="3.42578125" style="1" customWidth="1"/>
    <col min="13829" max="13829" width="12.28515625" style="1" customWidth="1"/>
    <col min="13830" max="13830" width="2.7109375" style="1" customWidth="1"/>
    <col min="13831" max="13831" width="12" style="1" customWidth="1"/>
    <col min="13832" max="13832" width="2.85546875" style="1" customWidth="1"/>
    <col min="13833" max="13833" width="14.7109375" style="1" customWidth="1"/>
    <col min="13834" max="13834" width="2.42578125" style="1" customWidth="1"/>
    <col min="13835" max="13835" width="17.140625" style="1" customWidth="1"/>
    <col min="13836" max="13836" width="3" style="1" customWidth="1"/>
    <col min="13837" max="13837" width="17.28515625" style="1" customWidth="1"/>
    <col min="13838" max="13838" width="3" style="1" customWidth="1"/>
    <col min="13839" max="13839" width="17.28515625" style="1" customWidth="1"/>
    <col min="13840" max="14082" width="9.140625" style="1"/>
    <col min="14083" max="14083" width="48.85546875" style="1" customWidth="1"/>
    <col min="14084" max="14084" width="3.42578125" style="1" customWidth="1"/>
    <col min="14085" max="14085" width="12.28515625" style="1" customWidth="1"/>
    <col min="14086" max="14086" width="2.7109375" style="1" customWidth="1"/>
    <col min="14087" max="14087" width="12" style="1" customWidth="1"/>
    <col min="14088" max="14088" width="2.85546875" style="1" customWidth="1"/>
    <col min="14089" max="14089" width="14.7109375" style="1" customWidth="1"/>
    <col min="14090" max="14090" width="2.42578125" style="1" customWidth="1"/>
    <col min="14091" max="14091" width="17.140625" style="1" customWidth="1"/>
    <col min="14092" max="14092" width="3" style="1" customWidth="1"/>
    <col min="14093" max="14093" width="17.28515625" style="1" customWidth="1"/>
    <col min="14094" max="14094" width="3" style="1" customWidth="1"/>
    <col min="14095" max="14095" width="17.28515625" style="1" customWidth="1"/>
    <col min="14096" max="14338" width="9.140625" style="1"/>
    <col min="14339" max="14339" width="48.85546875" style="1" customWidth="1"/>
    <col min="14340" max="14340" width="3.42578125" style="1" customWidth="1"/>
    <col min="14341" max="14341" width="12.28515625" style="1" customWidth="1"/>
    <col min="14342" max="14342" width="2.7109375" style="1" customWidth="1"/>
    <col min="14343" max="14343" width="12" style="1" customWidth="1"/>
    <col min="14344" max="14344" width="2.85546875" style="1" customWidth="1"/>
    <col min="14345" max="14345" width="14.7109375" style="1" customWidth="1"/>
    <col min="14346" max="14346" width="2.42578125" style="1" customWidth="1"/>
    <col min="14347" max="14347" width="17.140625" style="1" customWidth="1"/>
    <col min="14348" max="14348" width="3" style="1" customWidth="1"/>
    <col min="14349" max="14349" width="17.28515625" style="1" customWidth="1"/>
    <col min="14350" max="14350" width="3" style="1" customWidth="1"/>
    <col min="14351" max="14351" width="17.28515625" style="1" customWidth="1"/>
    <col min="14352" max="14594" width="9.140625" style="1"/>
    <col min="14595" max="14595" width="48.85546875" style="1" customWidth="1"/>
    <col min="14596" max="14596" width="3.42578125" style="1" customWidth="1"/>
    <col min="14597" max="14597" width="12.28515625" style="1" customWidth="1"/>
    <col min="14598" max="14598" width="2.7109375" style="1" customWidth="1"/>
    <col min="14599" max="14599" width="12" style="1" customWidth="1"/>
    <col min="14600" max="14600" width="2.85546875" style="1" customWidth="1"/>
    <col min="14601" max="14601" width="14.7109375" style="1" customWidth="1"/>
    <col min="14602" max="14602" width="2.42578125" style="1" customWidth="1"/>
    <col min="14603" max="14603" width="17.140625" style="1" customWidth="1"/>
    <col min="14604" max="14604" width="3" style="1" customWidth="1"/>
    <col min="14605" max="14605" width="17.28515625" style="1" customWidth="1"/>
    <col min="14606" max="14606" width="3" style="1" customWidth="1"/>
    <col min="14607" max="14607" width="17.28515625" style="1" customWidth="1"/>
    <col min="14608" max="14850" width="9.140625" style="1"/>
    <col min="14851" max="14851" width="48.85546875" style="1" customWidth="1"/>
    <col min="14852" max="14852" width="3.42578125" style="1" customWidth="1"/>
    <col min="14853" max="14853" width="12.28515625" style="1" customWidth="1"/>
    <col min="14854" max="14854" width="2.7109375" style="1" customWidth="1"/>
    <col min="14855" max="14855" width="12" style="1" customWidth="1"/>
    <col min="14856" max="14856" width="2.85546875" style="1" customWidth="1"/>
    <col min="14857" max="14857" width="14.7109375" style="1" customWidth="1"/>
    <col min="14858" max="14858" width="2.42578125" style="1" customWidth="1"/>
    <col min="14859" max="14859" width="17.140625" style="1" customWidth="1"/>
    <col min="14860" max="14860" width="3" style="1" customWidth="1"/>
    <col min="14861" max="14861" width="17.28515625" style="1" customWidth="1"/>
    <col min="14862" max="14862" width="3" style="1" customWidth="1"/>
    <col min="14863" max="14863" width="17.28515625" style="1" customWidth="1"/>
    <col min="14864" max="15106" width="9.140625" style="1"/>
    <col min="15107" max="15107" width="48.85546875" style="1" customWidth="1"/>
    <col min="15108" max="15108" width="3.42578125" style="1" customWidth="1"/>
    <col min="15109" max="15109" width="12.28515625" style="1" customWidth="1"/>
    <col min="15110" max="15110" width="2.7109375" style="1" customWidth="1"/>
    <col min="15111" max="15111" width="12" style="1" customWidth="1"/>
    <col min="15112" max="15112" width="2.85546875" style="1" customWidth="1"/>
    <col min="15113" max="15113" width="14.7109375" style="1" customWidth="1"/>
    <col min="15114" max="15114" width="2.42578125" style="1" customWidth="1"/>
    <col min="15115" max="15115" width="17.140625" style="1" customWidth="1"/>
    <col min="15116" max="15116" width="3" style="1" customWidth="1"/>
    <col min="15117" max="15117" width="17.28515625" style="1" customWidth="1"/>
    <col min="15118" max="15118" width="3" style="1" customWidth="1"/>
    <col min="15119" max="15119" width="17.28515625" style="1" customWidth="1"/>
    <col min="15120" max="15362" width="9.140625" style="1"/>
    <col min="15363" max="15363" width="48.85546875" style="1" customWidth="1"/>
    <col min="15364" max="15364" width="3.42578125" style="1" customWidth="1"/>
    <col min="15365" max="15365" width="12.28515625" style="1" customWidth="1"/>
    <col min="15366" max="15366" width="2.7109375" style="1" customWidth="1"/>
    <col min="15367" max="15367" width="12" style="1" customWidth="1"/>
    <col min="15368" max="15368" width="2.85546875" style="1" customWidth="1"/>
    <col min="15369" max="15369" width="14.7109375" style="1" customWidth="1"/>
    <col min="15370" max="15370" width="2.42578125" style="1" customWidth="1"/>
    <col min="15371" max="15371" width="17.140625" style="1" customWidth="1"/>
    <col min="15372" max="15372" width="3" style="1" customWidth="1"/>
    <col min="15373" max="15373" width="17.28515625" style="1" customWidth="1"/>
    <col min="15374" max="15374" width="3" style="1" customWidth="1"/>
    <col min="15375" max="15375" width="17.28515625" style="1" customWidth="1"/>
    <col min="15376" max="15618" width="9.140625" style="1"/>
    <col min="15619" max="15619" width="48.85546875" style="1" customWidth="1"/>
    <col min="15620" max="15620" width="3.42578125" style="1" customWidth="1"/>
    <col min="15621" max="15621" width="12.28515625" style="1" customWidth="1"/>
    <col min="15622" max="15622" width="2.7109375" style="1" customWidth="1"/>
    <col min="15623" max="15623" width="12" style="1" customWidth="1"/>
    <col min="15624" max="15624" width="2.85546875" style="1" customWidth="1"/>
    <col min="15625" max="15625" width="14.7109375" style="1" customWidth="1"/>
    <col min="15626" max="15626" width="2.42578125" style="1" customWidth="1"/>
    <col min="15627" max="15627" width="17.140625" style="1" customWidth="1"/>
    <col min="15628" max="15628" width="3" style="1" customWidth="1"/>
    <col min="15629" max="15629" width="17.28515625" style="1" customWidth="1"/>
    <col min="15630" max="15630" width="3" style="1" customWidth="1"/>
    <col min="15631" max="15631" width="17.28515625" style="1" customWidth="1"/>
    <col min="15632" max="15874" width="9.140625" style="1"/>
    <col min="15875" max="15875" width="48.85546875" style="1" customWidth="1"/>
    <col min="15876" max="15876" width="3.42578125" style="1" customWidth="1"/>
    <col min="15877" max="15877" width="12.28515625" style="1" customWidth="1"/>
    <col min="15878" max="15878" width="2.7109375" style="1" customWidth="1"/>
    <col min="15879" max="15879" width="12" style="1" customWidth="1"/>
    <col min="15880" max="15880" width="2.85546875" style="1" customWidth="1"/>
    <col min="15881" max="15881" width="14.7109375" style="1" customWidth="1"/>
    <col min="15882" max="15882" width="2.42578125" style="1" customWidth="1"/>
    <col min="15883" max="15883" width="17.140625" style="1" customWidth="1"/>
    <col min="15884" max="15884" width="3" style="1" customWidth="1"/>
    <col min="15885" max="15885" width="17.28515625" style="1" customWidth="1"/>
    <col min="15886" max="15886" width="3" style="1" customWidth="1"/>
    <col min="15887" max="15887" width="17.28515625" style="1" customWidth="1"/>
    <col min="15888" max="16130" width="9.140625" style="1"/>
    <col min="16131" max="16131" width="48.85546875" style="1" customWidth="1"/>
    <col min="16132" max="16132" width="3.42578125" style="1" customWidth="1"/>
    <col min="16133" max="16133" width="12.28515625" style="1" customWidth="1"/>
    <col min="16134" max="16134" width="2.7109375" style="1" customWidth="1"/>
    <col min="16135" max="16135" width="12" style="1" customWidth="1"/>
    <col min="16136" max="16136" width="2.85546875" style="1" customWidth="1"/>
    <col min="16137" max="16137" width="14.7109375" style="1" customWidth="1"/>
    <col min="16138" max="16138" width="2.42578125" style="1" customWidth="1"/>
    <col min="16139" max="16139" width="17.140625" style="1" customWidth="1"/>
    <col min="16140" max="16140" width="3" style="1" customWidth="1"/>
    <col min="16141" max="16141" width="17.28515625" style="1" customWidth="1"/>
    <col min="16142" max="16142" width="3" style="1" customWidth="1"/>
    <col min="16143" max="16143" width="17.28515625" style="1" customWidth="1"/>
    <col min="16144" max="16384" width="9.140625" style="1"/>
  </cols>
  <sheetData>
    <row r="1" spans="1:20" ht="13.5" thickBot="1">
      <c r="Q1" s="2"/>
      <c r="S1" s="2"/>
    </row>
    <row r="2" spans="1:20" ht="23.25">
      <c r="A2" s="3"/>
      <c r="B2" s="4"/>
      <c r="C2" s="4"/>
      <c r="D2" s="4"/>
      <c r="E2" s="391" t="s">
        <v>0</v>
      </c>
      <c r="F2" s="391"/>
      <c r="G2" s="391"/>
      <c r="H2" s="391"/>
      <c r="I2" s="391"/>
      <c r="J2" s="391"/>
      <c r="K2" s="391"/>
      <c r="L2" s="4"/>
      <c r="M2" s="4"/>
      <c r="N2" s="4"/>
      <c r="O2" s="5"/>
      <c r="P2" s="6"/>
      <c r="Q2" s="7"/>
      <c r="R2" s="7"/>
      <c r="S2" s="7"/>
      <c r="T2" s="2"/>
    </row>
    <row r="3" spans="1:20" s="13" customFormat="1" ht="18.75" thickBot="1">
      <c r="A3" s="8"/>
      <c r="B3" s="9"/>
      <c r="C3" s="9"/>
      <c r="D3" s="9"/>
      <c r="E3" s="392" t="s">
        <v>1</v>
      </c>
      <c r="F3" s="392"/>
      <c r="G3" s="392"/>
      <c r="H3" s="392"/>
      <c r="I3" s="392"/>
      <c r="J3" s="392"/>
      <c r="K3" s="392"/>
      <c r="L3" s="9"/>
      <c r="M3" s="9"/>
      <c r="N3" s="9"/>
      <c r="O3" s="10"/>
      <c r="P3" s="11"/>
      <c r="Q3" s="11"/>
      <c r="R3" s="11"/>
      <c r="S3" s="11"/>
      <c r="T3" s="12"/>
    </row>
    <row r="4" spans="1:20" s="17" customFormat="1" ht="23.25">
      <c r="A4" s="14"/>
      <c r="B4" s="15"/>
      <c r="C4" s="15"/>
      <c r="D4" s="15"/>
      <c r="E4" s="393" t="s">
        <v>2</v>
      </c>
      <c r="F4" s="393"/>
      <c r="G4" s="393"/>
      <c r="H4" s="393"/>
      <c r="I4" s="393"/>
      <c r="J4" s="393"/>
      <c r="K4" s="393"/>
      <c r="L4" s="15"/>
      <c r="M4" s="15"/>
      <c r="N4" s="15"/>
      <c r="O4" s="16"/>
    </row>
    <row r="5" spans="1:20" s="17" customFormat="1" ht="18">
      <c r="A5" s="18"/>
      <c r="B5" s="19"/>
      <c r="C5" s="19"/>
      <c r="D5" s="19"/>
      <c r="E5" s="394" t="s">
        <v>152</v>
      </c>
      <c r="F5" s="394"/>
      <c r="G5" s="394"/>
      <c r="H5" s="394"/>
      <c r="I5" s="394"/>
      <c r="J5" s="394"/>
      <c r="K5" s="394"/>
      <c r="L5" s="19"/>
      <c r="M5" s="19"/>
      <c r="N5" s="19"/>
      <c r="O5" s="20"/>
    </row>
    <row r="6" spans="1:20" s="17" customFormat="1" ht="18.75" thickBot="1">
      <c r="A6" s="21"/>
      <c r="B6" s="22"/>
      <c r="C6" s="22"/>
      <c r="D6" s="22"/>
      <c r="E6" s="395" t="s">
        <v>3</v>
      </c>
      <c r="F6" s="395"/>
      <c r="G6" s="395"/>
      <c r="H6" s="395"/>
      <c r="I6" s="395"/>
      <c r="J6" s="395"/>
      <c r="K6" s="395"/>
      <c r="L6" s="22"/>
      <c r="M6" s="22"/>
      <c r="N6" s="22"/>
      <c r="O6" s="23"/>
    </row>
    <row r="7" spans="1:20" s="17" customFormat="1" ht="18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</row>
    <row r="8" spans="1:20" s="17" customFormat="1" ht="18">
      <c r="A8" s="27" t="s">
        <v>4</v>
      </c>
      <c r="B8" s="28"/>
      <c r="C8" s="396" t="s">
        <v>143</v>
      </c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28"/>
      <c r="O8" s="29"/>
    </row>
    <row r="9" spans="1:20" ht="13.5" thickBo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</row>
    <row r="10" spans="1:20" s="36" customFormat="1">
      <c r="A10" s="33"/>
      <c r="B10" s="383"/>
      <c r="C10" s="176" t="s">
        <v>5</v>
      </c>
      <c r="D10" s="386"/>
      <c r="E10" s="176" t="s">
        <v>6</v>
      </c>
      <c r="F10" s="383"/>
      <c r="G10" s="34" t="s">
        <v>142</v>
      </c>
      <c r="H10" s="383"/>
      <c r="I10" s="34" t="s">
        <v>7</v>
      </c>
      <c r="J10" s="383"/>
      <c r="K10" s="34" t="s">
        <v>8</v>
      </c>
      <c r="L10" s="383"/>
      <c r="M10" s="34" t="s">
        <v>9</v>
      </c>
      <c r="N10" s="383"/>
      <c r="O10" s="35" t="s">
        <v>10</v>
      </c>
    </row>
    <row r="11" spans="1:20" s="36" customFormat="1">
      <c r="A11" s="37"/>
      <c r="B11" s="384"/>
      <c r="C11" s="177"/>
      <c r="D11" s="387"/>
      <c r="E11" s="177"/>
      <c r="F11" s="384"/>
      <c r="G11" s="38"/>
      <c r="H11" s="384"/>
      <c r="I11" s="38"/>
      <c r="J11" s="384"/>
      <c r="K11" s="38"/>
      <c r="L11" s="384"/>
      <c r="M11" s="39" t="s">
        <v>11</v>
      </c>
      <c r="N11" s="384"/>
      <c r="O11" s="40"/>
    </row>
    <row r="12" spans="1:20" s="36" customFormat="1">
      <c r="A12" s="41"/>
      <c r="B12" s="384"/>
      <c r="C12" s="178"/>
      <c r="D12" s="387"/>
      <c r="E12" s="178"/>
      <c r="F12" s="384"/>
      <c r="G12" s="43" t="s">
        <v>14</v>
      </c>
      <c r="H12" s="384"/>
      <c r="I12" s="42"/>
      <c r="J12" s="384"/>
      <c r="K12" s="43" t="s">
        <v>12</v>
      </c>
      <c r="L12" s="384"/>
      <c r="M12" s="43" t="s">
        <v>13</v>
      </c>
      <c r="N12" s="384"/>
      <c r="O12" s="43" t="s">
        <v>12</v>
      </c>
    </row>
    <row r="13" spans="1:20" s="36" customFormat="1">
      <c r="A13" s="41"/>
      <c r="B13" s="384"/>
      <c r="C13" s="179"/>
      <c r="D13" s="387"/>
      <c r="E13" s="179"/>
      <c r="F13" s="384"/>
      <c r="G13" s="43" t="s">
        <v>21</v>
      </c>
      <c r="H13" s="384"/>
      <c r="I13" s="43" t="s">
        <v>14</v>
      </c>
      <c r="J13" s="384"/>
      <c r="K13" s="44" t="s">
        <v>15</v>
      </c>
      <c r="L13" s="384"/>
      <c r="M13" s="44" t="s">
        <v>16</v>
      </c>
      <c r="N13" s="384"/>
      <c r="O13" s="45" t="s">
        <v>17</v>
      </c>
    </row>
    <row r="14" spans="1:20" s="36" customFormat="1">
      <c r="A14" s="41"/>
      <c r="B14" s="384"/>
      <c r="C14" s="180" t="s">
        <v>18</v>
      </c>
      <c r="D14" s="387"/>
      <c r="E14" s="181" t="s">
        <v>19</v>
      </c>
      <c r="F14" s="384"/>
      <c r="G14" s="44" t="s">
        <v>140</v>
      </c>
      <c r="H14" s="384"/>
      <c r="I14" s="44" t="s">
        <v>20</v>
      </c>
      <c r="J14" s="384"/>
      <c r="K14" s="44" t="s">
        <v>21</v>
      </c>
      <c r="L14" s="384"/>
      <c r="M14" s="44" t="s">
        <v>22</v>
      </c>
      <c r="N14" s="384"/>
      <c r="O14" s="45" t="s">
        <v>21</v>
      </c>
    </row>
    <row r="15" spans="1:20" s="36" customFormat="1" ht="15">
      <c r="A15" s="46"/>
      <c r="B15" s="384"/>
      <c r="C15" s="180" t="s">
        <v>23</v>
      </c>
      <c r="D15" s="387"/>
      <c r="E15" s="180" t="s">
        <v>23</v>
      </c>
      <c r="F15" s="384"/>
      <c r="G15" s="44" t="s">
        <v>141</v>
      </c>
      <c r="H15" s="384"/>
      <c r="I15" s="44" t="s">
        <v>21</v>
      </c>
      <c r="J15" s="384"/>
      <c r="K15" s="44" t="s">
        <v>24</v>
      </c>
      <c r="L15" s="384"/>
      <c r="M15" s="44" t="s">
        <v>25</v>
      </c>
      <c r="N15" s="384"/>
      <c r="O15" s="45" t="s">
        <v>26</v>
      </c>
    </row>
    <row r="16" spans="1:20" s="36" customFormat="1">
      <c r="A16" s="47" t="s">
        <v>13</v>
      </c>
      <c r="B16" s="384"/>
      <c r="C16" s="182"/>
      <c r="D16" s="387"/>
      <c r="E16" s="182"/>
      <c r="F16" s="384"/>
      <c r="G16" s="188"/>
      <c r="H16" s="384"/>
      <c r="I16" s="48"/>
      <c r="J16" s="384"/>
      <c r="K16" s="48"/>
      <c r="L16" s="384"/>
      <c r="M16" s="48"/>
      <c r="N16" s="384"/>
      <c r="O16" s="49"/>
    </row>
    <row r="17" spans="1:19" s="36" customFormat="1">
      <c r="A17" s="47"/>
      <c r="B17" s="384"/>
      <c r="C17" s="182"/>
      <c r="D17" s="387"/>
      <c r="E17" s="182"/>
      <c r="F17" s="384"/>
      <c r="G17" s="188"/>
      <c r="H17" s="384"/>
      <c r="I17" s="48"/>
      <c r="J17" s="384"/>
      <c r="K17" s="193"/>
      <c r="L17" s="384"/>
      <c r="M17" s="48"/>
      <c r="N17" s="384"/>
      <c r="O17" s="49"/>
    </row>
    <row r="18" spans="1:19" s="36" customFormat="1">
      <c r="A18" s="50" t="s">
        <v>154</v>
      </c>
      <c r="B18" s="384"/>
      <c r="C18" s="193">
        <v>5156386.54</v>
      </c>
      <c r="D18" s="387"/>
      <c r="E18" s="193">
        <v>5284013.79</v>
      </c>
      <c r="F18" s="384"/>
      <c r="G18" s="189"/>
      <c r="H18" s="384"/>
      <c r="I18" s="193">
        <v>5400000</v>
      </c>
      <c r="J18" s="384"/>
      <c r="K18" s="193">
        <f>'Detail of Revenue(DOR)'!Q40</f>
        <v>5275421</v>
      </c>
      <c r="L18" s="384"/>
      <c r="M18" s="193">
        <v>0</v>
      </c>
      <c r="N18" s="384"/>
      <c r="O18" s="216">
        <f>'Detail of Revenue(DOR)'!Q40</f>
        <v>5275421</v>
      </c>
    </row>
    <row r="19" spans="1:19" s="175" customFormat="1">
      <c r="A19" s="233" t="s">
        <v>161</v>
      </c>
      <c r="B19" s="384"/>
      <c r="C19" s="183"/>
      <c r="D19" s="387"/>
      <c r="E19" s="183">
        <v>16923.04</v>
      </c>
      <c r="F19" s="384"/>
      <c r="G19" s="189"/>
      <c r="H19" s="384"/>
      <c r="I19" s="189"/>
      <c r="J19" s="384"/>
      <c r="K19" s="51"/>
      <c r="L19" s="384"/>
      <c r="M19" s="51"/>
      <c r="N19" s="384"/>
      <c r="O19" s="49"/>
    </row>
    <row r="20" spans="1:19" s="36" customFormat="1">
      <c r="A20" s="234" t="s">
        <v>162</v>
      </c>
      <c r="B20" s="384"/>
      <c r="C20" s="183"/>
      <c r="D20" s="387"/>
      <c r="E20" s="183"/>
      <c r="F20" s="384"/>
      <c r="G20" s="189"/>
      <c r="H20" s="384"/>
      <c r="I20" s="191"/>
      <c r="J20" s="384"/>
      <c r="K20" s="51"/>
      <c r="L20" s="384"/>
      <c r="M20" s="51"/>
      <c r="N20" s="384"/>
      <c r="O20" s="49"/>
    </row>
    <row r="21" spans="1:19" s="36" customFormat="1">
      <c r="A21" s="53"/>
      <c r="B21" s="384"/>
      <c r="C21" s="182"/>
      <c r="D21" s="387"/>
      <c r="E21" s="182"/>
      <c r="F21" s="384"/>
      <c r="G21" s="189"/>
      <c r="H21" s="384"/>
      <c r="I21" s="189"/>
      <c r="J21" s="384"/>
      <c r="K21" s="51"/>
      <c r="L21" s="384"/>
      <c r="M21" s="51"/>
      <c r="N21" s="384"/>
      <c r="O21" s="49"/>
    </row>
    <row r="22" spans="1:19" s="36" customFormat="1">
      <c r="A22" s="52"/>
      <c r="B22" s="384"/>
      <c r="C22" s="182"/>
      <c r="D22" s="387"/>
      <c r="E22" s="182"/>
      <c r="F22" s="384"/>
      <c r="G22" s="189"/>
      <c r="H22" s="384"/>
      <c r="I22" s="189"/>
      <c r="J22" s="384"/>
      <c r="K22" s="48"/>
      <c r="L22" s="384"/>
      <c r="M22" s="48"/>
      <c r="N22" s="384"/>
      <c r="O22" s="49"/>
    </row>
    <row r="23" spans="1:19" s="57" customFormat="1" ht="15">
      <c r="A23" s="55" t="s">
        <v>27</v>
      </c>
      <c r="B23" s="384"/>
      <c r="C23" s="198">
        <f>SUM(C18:C22)</f>
        <v>5156386.54</v>
      </c>
      <c r="D23" s="388"/>
      <c r="E23" s="198">
        <f>SUM(E18:E22)</f>
        <v>5300936.83</v>
      </c>
      <c r="F23" s="390"/>
      <c r="G23" s="200">
        <f>SUM(G18:G22)</f>
        <v>0</v>
      </c>
      <c r="H23" s="390"/>
      <c r="I23" s="201">
        <f>SUM(I17:I22)</f>
        <v>5400000</v>
      </c>
      <c r="J23" s="390"/>
      <c r="K23" s="201">
        <f>SUM(K18:K22)</f>
        <v>5275421</v>
      </c>
      <c r="L23" s="390"/>
      <c r="M23" s="201">
        <f>SUM(M18:M22)</f>
        <v>0</v>
      </c>
      <c r="N23" s="390"/>
      <c r="O23" s="56">
        <f>SUM(O18:O22)</f>
        <v>5275421</v>
      </c>
    </row>
    <row r="24" spans="1:19" s="61" customFormat="1" ht="12.75" customHeight="1">
      <c r="A24" s="58"/>
      <c r="B24" s="384"/>
      <c r="C24" s="184"/>
      <c r="D24" s="387"/>
      <c r="E24" s="184"/>
      <c r="F24" s="384"/>
      <c r="G24" s="59"/>
      <c r="H24" s="384"/>
      <c r="I24" s="59"/>
      <c r="J24" s="384"/>
      <c r="K24" s="59"/>
      <c r="L24" s="384"/>
      <c r="M24" s="59"/>
      <c r="N24" s="384"/>
      <c r="O24" s="60"/>
    </row>
    <row r="25" spans="1:19" s="61" customFormat="1" ht="12.75" customHeight="1">
      <c r="A25" s="235" t="s">
        <v>163</v>
      </c>
      <c r="B25" s="384"/>
      <c r="C25" s="184"/>
      <c r="D25" s="387"/>
      <c r="E25" s="184"/>
      <c r="F25" s="384"/>
      <c r="G25" s="59"/>
      <c r="H25" s="384"/>
      <c r="I25" s="59"/>
      <c r="J25" s="384"/>
      <c r="K25" s="59"/>
      <c r="L25" s="384"/>
      <c r="M25" s="59"/>
      <c r="N25" s="384"/>
      <c r="O25" s="60"/>
    </row>
    <row r="26" spans="1:19" s="61" customFormat="1" ht="13.7" customHeight="1">
      <c r="A26" s="58"/>
      <c r="B26" s="384"/>
      <c r="C26" s="184"/>
      <c r="D26" s="387"/>
      <c r="E26" s="184"/>
      <c r="F26" s="384"/>
      <c r="G26" s="59"/>
      <c r="H26" s="384"/>
      <c r="I26" s="59"/>
      <c r="J26" s="384"/>
      <c r="K26" s="59"/>
      <c r="L26" s="384"/>
      <c r="M26" s="59"/>
      <c r="N26" s="384"/>
      <c r="O26" s="60"/>
    </row>
    <row r="27" spans="1:19" s="57" customFormat="1" ht="18.95" customHeight="1">
      <c r="A27" s="55" t="s">
        <v>28</v>
      </c>
      <c r="B27" s="384"/>
      <c r="C27" s="185">
        <f>+C23-C25</f>
        <v>5156386.54</v>
      </c>
      <c r="D27" s="387"/>
      <c r="E27" s="185">
        <f>+E23-E25</f>
        <v>5300936.83</v>
      </c>
      <c r="F27" s="384"/>
      <c r="G27" s="62">
        <f>+G23-G25</f>
        <v>0</v>
      </c>
      <c r="H27" s="384"/>
      <c r="I27" s="62">
        <f>+I23-I25</f>
        <v>5400000</v>
      </c>
      <c r="J27" s="384"/>
      <c r="K27" s="62">
        <f>+K23-K25</f>
        <v>5275421</v>
      </c>
      <c r="L27" s="384"/>
      <c r="M27" s="62">
        <f>+M23-M25</f>
        <v>0</v>
      </c>
      <c r="N27" s="384"/>
      <c r="O27" s="56">
        <f>+O23-O25</f>
        <v>5275421</v>
      </c>
      <c r="R27" s="57" t="s">
        <v>146</v>
      </c>
    </row>
    <row r="28" spans="1:19" s="65" customFormat="1" ht="13.7" customHeight="1">
      <c r="A28" s="58"/>
      <c r="B28" s="384"/>
      <c r="C28" s="186"/>
      <c r="D28" s="387"/>
      <c r="E28" s="186"/>
      <c r="F28" s="384"/>
      <c r="G28" s="63"/>
      <c r="H28" s="384"/>
      <c r="I28" s="63"/>
      <c r="J28" s="384"/>
      <c r="K28" s="63"/>
      <c r="L28" s="384"/>
      <c r="M28" s="63"/>
      <c r="N28" s="384"/>
      <c r="O28" s="64"/>
    </row>
    <row r="29" spans="1:19" s="65" customFormat="1" ht="15" customHeight="1">
      <c r="A29" s="47" t="s">
        <v>29</v>
      </c>
      <c r="B29" s="384"/>
      <c r="C29" s="186"/>
      <c r="D29" s="387"/>
      <c r="E29" s="186"/>
      <c r="F29" s="384"/>
      <c r="G29" s="66"/>
      <c r="H29" s="384"/>
      <c r="I29" s="66"/>
      <c r="J29" s="384"/>
      <c r="K29" s="66"/>
      <c r="L29" s="384"/>
      <c r="M29" s="66"/>
      <c r="N29" s="384"/>
      <c r="O29" s="67"/>
      <c r="Q29" s="232"/>
      <c r="R29" s="232"/>
      <c r="S29" s="232"/>
    </row>
    <row r="30" spans="1:19" s="236" customFormat="1" ht="15" customHeight="1">
      <c r="A30" s="239" t="s">
        <v>164</v>
      </c>
      <c r="B30" s="384"/>
      <c r="C30" s="186"/>
      <c r="D30" s="387"/>
      <c r="E30" s="186"/>
      <c r="F30" s="384"/>
      <c r="G30" s="237"/>
      <c r="H30" s="384"/>
      <c r="I30" s="237"/>
      <c r="J30" s="384"/>
      <c r="K30" s="237"/>
      <c r="L30" s="384"/>
      <c r="M30" s="237"/>
      <c r="N30" s="384"/>
      <c r="O30" s="238"/>
      <c r="Q30" s="232"/>
      <c r="R30" s="232"/>
      <c r="S30" s="232"/>
    </row>
    <row r="31" spans="1:19" s="236" customFormat="1" ht="15" customHeight="1">
      <c r="A31" s="239" t="s">
        <v>165</v>
      </c>
      <c r="B31" s="384"/>
      <c r="C31" s="186"/>
      <c r="D31" s="387"/>
      <c r="E31" s="186"/>
      <c r="F31" s="384"/>
      <c r="G31" s="237"/>
      <c r="H31" s="384"/>
      <c r="I31" s="237"/>
      <c r="J31" s="384"/>
      <c r="K31" s="237"/>
      <c r="L31" s="384"/>
      <c r="M31" s="237"/>
      <c r="N31" s="384"/>
      <c r="O31" s="238"/>
      <c r="Q31" s="232"/>
      <c r="R31" s="232"/>
      <c r="S31" s="232"/>
    </row>
    <row r="32" spans="1:19" s="236" customFormat="1" ht="15" customHeight="1">
      <c r="A32" s="239" t="s">
        <v>30</v>
      </c>
      <c r="B32" s="384"/>
      <c r="C32" s="186">
        <f>1005381+1452+46848</f>
        <v>1053681</v>
      </c>
      <c r="D32" s="387"/>
      <c r="E32" s="186">
        <v>1272406</v>
      </c>
      <c r="F32" s="384"/>
      <c r="G32" s="237"/>
      <c r="H32" s="384"/>
      <c r="I32" s="223">
        <v>4940000</v>
      </c>
      <c r="J32" s="384"/>
      <c r="K32" s="223">
        <v>4815421</v>
      </c>
      <c r="L32" s="384"/>
      <c r="M32" s="237"/>
      <c r="N32" s="384"/>
      <c r="O32" s="225">
        <v>4815421</v>
      </c>
      <c r="Q32" s="220"/>
      <c r="R32" s="220"/>
      <c r="S32" s="222"/>
    </row>
    <row r="33" spans="1:19" s="236" customFormat="1" ht="15" customHeight="1">
      <c r="A33" s="239" t="s">
        <v>166</v>
      </c>
      <c r="B33" s="384"/>
      <c r="C33" s="186">
        <v>76796</v>
      </c>
      <c r="D33" s="387"/>
      <c r="E33" s="186">
        <v>15201</v>
      </c>
      <c r="F33" s="384"/>
      <c r="G33" s="237"/>
      <c r="H33" s="384"/>
      <c r="I33" s="237"/>
      <c r="J33" s="384"/>
      <c r="K33" s="237"/>
      <c r="L33" s="384"/>
      <c r="M33" s="237"/>
      <c r="N33" s="384"/>
      <c r="O33" s="238"/>
      <c r="Q33" s="232"/>
      <c r="R33" s="232"/>
      <c r="S33" s="232"/>
    </row>
    <row r="34" spans="1:19" s="236" customFormat="1" ht="15" customHeight="1">
      <c r="A34" s="239" t="s">
        <v>167</v>
      </c>
      <c r="B34" s="384"/>
      <c r="C34" s="186"/>
      <c r="D34" s="387"/>
      <c r="E34" s="186"/>
      <c r="F34" s="384"/>
      <c r="G34" s="237"/>
      <c r="H34" s="384"/>
      <c r="I34" s="237"/>
      <c r="J34" s="384"/>
      <c r="K34" s="237"/>
      <c r="L34" s="384"/>
      <c r="M34" s="237"/>
      <c r="N34" s="384"/>
      <c r="O34" s="238"/>
      <c r="Q34" s="232"/>
      <c r="R34" s="232"/>
      <c r="S34" s="232"/>
    </row>
    <row r="35" spans="1:19" s="236" customFormat="1" ht="15" customHeight="1">
      <c r="A35" s="239" t="s">
        <v>168</v>
      </c>
      <c r="B35" s="384"/>
      <c r="C35" s="186">
        <v>317184</v>
      </c>
      <c r="D35" s="387"/>
      <c r="E35" s="186">
        <v>140951</v>
      </c>
      <c r="F35" s="384"/>
      <c r="G35" s="237"/>
      <c r="H35" s="384"/>
      <c r="I35" s="237"/>
      <c r="J35" s="384"/>
      <c r="K35" s="237"/>
      <c r="L35" s="384"/>
      <c r="M35" s="237"/>
      <c r="N35" s="384"/>
      <c r="O35" s="238"/>
      <c r="Q35" s="232"/>
      <c r="R35" s="232"/>
      <c r="S35" s="232"/>
    </row>
    <row r="36" spans="1:19" s="236" customFormat="1" ht="15" customHeight="1">
      <c r="A36" s="239" t="s">
        <v>169</v>
      </c>
      <c r="B36" s="384"/>
      <c r="C36" s="186"/>
      <c r="D36" s="387"/>
      <c r="E36" s="186"/>
      <c r="F36" s="384"/>
      <c r="G36" s="237"/>
      <c r="H36" s="384"/>
      <c r="I36" s="237"/>
      <c r="J36" s="384"/>
      <c r="K36" s="237"/>
      <c r="L36" s="384"/>
      <c r="M36" s="237"/>
      <c r="N36" s="384"/>
      <c r="O36" s="238"/>
      <c r="Q36" s="232"/>
      <c r="R36" s="232"/>
      <c r="S36" s="232"/>
    </row>
    <row r="37" spans="1:19" s="236" customFormat="1" ht="15" customHeight="1">
      <c r="A37" s="240" t="s">
        <v>159</v>
      </c>
      <c r="B37" s="384"/>
      <c r="C37" s="186">
        <v>478585.46</v>
      </c>
      <c r="D37" s="387"/>
      <c r="E37" s="186">
        <v>557287.66</v>
      </c>
      <c r="F37" s="384"/>
      <c r="G37" s="237"/>
      <c r="H37" s="384"/>
      <c r="I37" s="223"/>
      <c r="J37" s="384"/>
      <c r="K37" s="224"/>
      <c r="L37" s="384"/>
      <c r="M37" s="237"/>
      <c r="N37" s="384"/>
      <c r="O37" s="225"/>
      <c r="Q37" s="220"/>
      <c r="R37" s="220"/>
      <c r="S37" s="222"/>
    </row>
    <row r="38" spans="1:19" s="236" customFormat="1" ht="15" customHeight="1">
      <c r="A38" s="239" t="s">
        <v>170</v>
      </c>
      <c r="B38" s="384"/>
      <c r="C38" s="186">
        <v>73615</v>
      </c>
      <c r="D38" s="387"/>
      <c r="E38" s="186">
        <v>172576</v>
      </c>
      <c r="F38" s="384"/>
      <c r="G38" s="237"/>
      <c r="H38" s="384"/>
      <c r="I38" s="237"/>
      <c r="J38" s="384"/>
      <c r="K38" s="237"/>
      <c r="L38" s="384"/>
      <c r="M38" s="237"/>
      <c r="N38" s="384"/>
      <c r="O38" s="238"/>
      <c r="Q38" s="232"/>
      <c r="R38" s="232"/>
      <c r="S38" s="232"/>
    </row>
    <row r="39" spans="1:19" s="236" customFormat="1" ht="15" customHeight="1">
      <c r="A39" s="239" t="s">
        <v>171</v>
      </c>
      <c r="B39" s="384"/>
      <c r="C39" s="186">
        <v>507733</v>
      </c>
      <c r="D39" s="387"/>
      <c r="E39" s="186">
        <v>800537</v>
      </c>
      <c r="F39" s="384"/>
      <c r="G39" s="237"/>
      <c r="H39" s="384"/>
      <c r="I39" s="186"/>
      <c r="J39" s="384"/>
      <c r="K39" s="186"/>
      <c r="L39" s="384"/>
      <c r="M39" s="237"/>
      <c r="N39" s="384"/>
      <c r="O39" s="186"/>
      <c r="Q39" s="232"/>
      <c r="R39" s="232"/>
      <c r="S39" s="232"/>
    </row>
    <row r="40" spans="1:19" s="236" customFormat="1" ht="15" customHeight="1">
      <c r="A40" s="239" t="s">
        <v>172</v>
      </c>
      <c r="B40" s="384"/>
      <c r="C40" s="186"/>
      <c r="D40" s="387"/>
      <c r="E40" s="186"/>
      <c r="F40" s="384"/>
      <c r="G40" s="237"/>
      <c r="H40" s="384"/>
      <c r="I40" s="237"/>
      <c r="J40" s="384"/>
      <c r="K40" s="237"/>
      <c r="L40" s="384"/>
      <c r="M40" s="237"/>
      <c r="N40" s="384"/>
      <c r="O40" s="238"/>
      <c r="Q40" s="232"/>
      <c r="R40" s="232"/>
      <c r="S40" s="232"/>
    </row>
    <row r="41" spans="1:19" s="236" customFormat="1" ht="15" customHeight="1">
      <c r="A41" s="239" t="s">
        <v>173</v>
      </c>
      <c r="B41" s="384"/>
      <c r="C41" s="186"/>
      <c r="D41" s="387"/>
      <c r="E41" s="186"/>
      <c r="F41" s="384"/>
      <c r="G41" s="237"/>
      <c r="H41" s="384"/>
      <c r="I41" s="237"/>
      <c r="J41" s="384"/>
      <c r="K41" s="237"/>
      <c r="L41" s="384"/>
      <c r="M41" s="237"/>
      <c r="N41" s="384"/>
      <c r="O41" s="238"/>
      <c r="Q41" s="232"/>
      <c r="R41" s="232"/>
      <c r="S41" s="232"/>
    </row>
    <row r="42" spans="1:19" s="236" customFormat="1" ht="15" customHeight="1">
      <c r="A42" s="239" t="s">
        <v>174</v>
      </c>
      <c r="B42" s="384"/>
      <c r="C42" s="186"/>
      <c r="D42" s="387"/>
      <c r="E42" s="186"/>
      <c r="F42" s="384"/>
      <c r="G42" s="237"/>
      <c r="H42" s="384"/>
      <c r="I42" s="237"/>
      <c r="J42" s="384"/>
      <c r="K42" s="237"/>
      <c r="L42" s="384"/>
      <c r="M42" s="237"/>
      <c r="N42" s="384"/>
      <c r="O42" s="238"/>
      <c r="Q42" s="232"/>
      <c r="R42" s="232"/>
      <c r="S42" s="232"/>
    </row>
    <row r="43" spans="1:19" s="236" customFormat="1" ht="15" customHeight="1">
      <c r="A43" s="239" t="s">
        <v>175</v>
      </c>
      <c r="B43" s="384"/>
      <c r="C43" s="186"/>
      <c r="D43" s="387"/>
      <c r="E43" s="186"/>
      <c r="F43" s="384"/>
      <c r="G43" s="237"/>
      <c r="H43" s="384"/>
      <c r="I43" s="237"/>
      <c r="J43" s="384"/>
      <c r="K43" s="237"/>
      <c r="L43" s="384"/>
      <c r="M43" s="237"/>
      <c r="N43" s="384"/>
      <c r="O43" s="238"/>
      <c r="Q43" s="232"/>
      <c r="R43" s="232"/>
      <c r="S43" s="232"/>
    </row>
    <row r="44" spans="1:19" s="175" customFormat="1" ht="15" customHeight="1">
      <c r="A44" s="241" t="s">
        <v>160</v>
      </c>
      <c r="B44" s="384"/>
      <c r="C44" s="186">
        <v>460073.27</v>
      </c>
      <c r="D44" s="387"/>
      <c r="E44" s="186">
        <v>484446.17</v>
      </c>
      <c r="F44" s="384"/>
      <c r="G44" s="54"/>
      <c r="H44" s="384"/>
      <c r="I44" s="223">
        <v>460000</v>
      </c>
      <c r="J44" s="384"/>
      <c r="K44" s="224">
        <v>460000</v>
      </c>
      <c r="L44" s="384"/>
      <c r="M44" s="54"/>
      <c r="N44" s="384"/>
      <c r="O44" s="225">
        <v>460000</v>
      </c>
      <c r="Q44" s="220"/>
      <c r="R44" s="220"/>
      <c r="S44" s="222"/>
    </row>
    <row r="45" spans="1:19" s="36" customFormat="1" ht="15" customHeight="1">
      <c r="A45" s="235" t="s">
        <v>176</v>
      </c>
      <c r="B45" s="384"/>
      <c r="C45" s="186">
        <v>1000000</v>
      </c>
      <c r="D45" s="387"/>
      <c r="E45" s="186"/>
      <c r="F45" s="384"/>
      <c r="G45" s="54"/>
      <c r="H45" s="384"/>
      <c r="I45" s="223"/>
      <c r="J45" s="384"/>
      <c r="K45" s="223"/>
      <c r="L45" s="384"/>
      <c r="M45" s="54"/>
      <c r="N45" s="384"/>
      <c r="O45" s="225"/>
      <c r="Q45" s="220"/>
      <c r="R45" s="220"/>
      <c r="S45" s="222"/>
    </row>
    <row r="46" spans="1:19" s="36" customFormat="1" ht="15" customHeight="1">
      <c r="A46" s="239" t="s">
        <v>177</v>
      </c>
      <c r="B46" s="384"/>
      <c r="C46" s="186">
        <v>233829</v>
      </c>
      <c r="D46" s="387"/>
      <c r="E46" s="186">
        <v>294644</v>
      </c>
      <c r="F46" s="384"/>
      <c r="G46" s="54"/>
      <c r="H46" s="384"/>
      <c r="I46" s="190"/>
      <c r="J46" s="384"/>
      <c r="K46" s="190"/>
      <c r="L46" s="384"/>
      <c r="M46" s="54"/>
      <c r="N46" s="384"/>
      <c r="O46" s="195"/>
    </row>
    <row r="47" spans="1:19" s="71" customFormat="1" ht="18.95" customHeight="1">
      <c r="A47" s="68" t="s">
        <v>31</v>
      </c>
      <c r="B47" s="384"/>
      <c r="C47" s="69">
        <f>SUM(C29:C46)</f>
        <v>4201496.7300000004</v>
      </c>
      <c r="D47" s="387"/>
      <c r="E47" s="69">
        <f>SUM(E29:E46)</f>
        <v>3738048.83</v>
      </c>
      <c r="F47" s="384"/>
      <c r="G47" s="69">
        <f>SUM(G45:G46)</f>
        <v>0</v>
      </c>
      <c r="H47" s="384"/>
      <c r="I47" s="69">
        <f>SUM(I29:I46)</f>
        <v>5400000</v>
      </c>
      <c r="J47" s="384"/>
      <c r="K47" s="69">
        <f>SUM(K29:K46)</f>
        <v>5275421</v>
      </c>
      <c r="L47" s="384"/>
      <c r="M47" s="69">
        <f>SUM(M45:M46)</f>
        <v>0</v>
      </c>
      <c r="N47" s="384"/>
      <c r="O47" s="70">
        <f>SUM(O29:O46)</f>
        <v>5275421</v>
      </c>
      <c r="Q47" s="221"/>
      <c r="R47" s="221"/>
      <c r="S47" s="221"/>
    </row>
    <row r="48" spans="1:19" s="71" customFormat="1" ht="15.75" customHeight="1">
      <c r="A48" s="68" t="s">
        <v>158</v>
      </c>
      <c r="B48" s="384"/>
      <c r="C48" s="69">
        <f>+C27-C47</f>
        <v>954889.80999999959</v>
      </c>
      <c r="D48" s="387"/>
      <c r="E48" s="69">
        <f>+E27-E47</f>
        <v>1562888</v>
      </c>
      <c r="F48" s="384"/>
      <c r="G48" s="69">
        <f>+G27-G47</f>
        <v>0</v>
      </c>
      <c r="H48" s="384"/>
      <c r="I48" s="69">
        <f>+I27-I47</f>
        <v>0</v>
      </c>
      <c r="J48" s="384"/>
      <c r="K48" s="69">
        <f>+K27-K47</f>
        <v>0</v>
      </c>
      <c r="L48" s="384"/>
      <c r="M48" s="69">
        <f>+M27-M47</f>
        <v>0</v>
      </c>
      <c r="N48" s="384"/>
      <c r="O48" s="70">
        <f>+O27-O47</f>
        <v>0</v>
      </c>
    </row>
    <row r="49" spans="1:15" s="71" customFormat="1" ht="16.5" customHeight="1">
      <c r="A49" s="68" t="s">
        <v>32</v>
      </c>
      <c r="B49" s="385"/>
      <c r="C49" s="187"/>
      <c r="D49" s="389"/>
      <c r="E49" s="194"/>
      <c r="F49" s="385"/>
      <c r="G49" s="187"/>
      <c r="H49" s="385"/>
      <c r="I49" s="69"/>
      <c r="J49" s="385"/>
      <c r="K49" s="69"/>
      <c r="L49" s="385"/>
      <c r="M49" s="69"/>
      <c r="N49" s="385"/>
      <c r="O49" s="70"/>
    </row>
    <row r="50" spans="1:15" s="36" customFormat="1" ht="15.75" customHeight="1">
      <c r="A50" s="199"/>
      <c r="B50" s="196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35"/>
    </row>
    <row r="51" spans="1:15" s="36" customFormat="1" ht="13.5" thickBot="1">
      <c r="A51" s="72" t="s">
        <v>33</v>
      </c>
      <c r="B51" s="73"/>
      <c r="C51" s="197">
        <f>+C47/C27</f>
        <v>0.81481415278071845</v>
      </c>
      <c r="D51" s="75"/>
      <c r="E51" s="197">
        <f>+E47/E27</f>
        <v>0.70516758638680099</v>
      </c>
      <c r="F51" s="74"/>
      <c r="G51" s="197" t="e">
        <f>+G47/G27</f>
        <v>#DIV/0!</v>
      </c>
      <c r="H51" s="73"/>
      <c r="I51" s="197">
        <f>+I47/I27</f>
        <v>1</v>
      </c>
      <c r="J51" s="73"/>
      <c r="K51" s="197">
        <f>+K47/K27</f>
        <v>1</v>
      </c>
      <c r="L51" s="73"/>
      <c r="M51" s="197" t="e">
        <f>+M47/M27</f>
        <v>#DIV/0!</v>
      </c>
      <c r="N51" s="73"/>
      <c r="O51" s="202">
        <f>+O47/O27</f>
        <v>1</v>
      </c>
    </row>
    <row r="52" spans="1:15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8"/>
    </row>
    <row r="53" spans="1:15">
      <c r="A53" s="76" t="s">
        <v>178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8"/>
    </row>
    <row r="54" spans="1:15">
      <c r="A54" s="79" t="s">
        <v>35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8"/>
    </row>
    <row r="55" spans="1:15">
      <c r="A55" s="79" t="s">
        <v>36</v>
      </c>
      <c r="B55" s="80"/>
      <c r="C55" s="80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8"/>
    </row>
    <row r="56" spans="1:15">
      <c r="A56" s="79" t="s">
        <v>37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8"/>
    </row>
    <row r="57" spans="1:15">
      <c r="A57" s="81" t="s">
        <v>38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8"/>
    </row>
    <row r="58" spans="1:15">
      <c r="A58" s="82" t="s">
        <v>39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8"/>
    </row>
    <row r="59" spans="1:15" ht="13.5" thickBot="1">
      <c r="A59" s="83" t="s">
        <v>40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5"/>
    </row>
    <row r="60" spans="1:15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</row>
    <row r="61" spans="1:15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</row>
  </sheetData>
  <mergeCells count="13">
    <mergeCell ref="N10:N49"/>
    <mergeCell ref="E2:K2"/>
    <mergeCell ref="E3:K3"/>
    <mergeCell ref="E4:K4"/>
    <mergeCell ref="E5:K5"/>
    <mergeCell ref="E6:K6"/>
    <mergeCell ref="C8:M8"/>
    <mergeCell ref="F10:F49"/>
    <mergeCell ref="B10:B49"/>
    <mergeCell ref="D10:D49"/>
    <mergeCell ref="H10:H49"/>
    <mergeCell ref="J10:J49"/>
    <mergeCell ref="L10:L49"/>
  </mergeCells>
  <printOptions horizontalCentered="1"/>
  <pageMargins left="0.7" right="0.7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topLeftCell="A7" workbookViewId="0">
      <selection activeCell="Z35" sqref="Z35:AB35"/>
    </sheetView>
  </sheetViews>
  <sheetFormatPr defaultRowHeight="15"/>
  <cols>
    <col min="1" max="1" width="17.7109375" customWidth="1"/>
    <col min="9" max="9" width="9" bestFit="1" customWidth="1"/>
    <col min="11" max="11" width="10.42578125" bestFit="1" customWidth="1"/>
    <col min="13" max="13" width="17.5703125" customWidth="1"/>
    <col min="15" max="15" width="14.5703125" customWidth="1"/>
    <col min="17" max="17" width="21.7109375" customWidth="1"/>
  </cols>
  <sheetData>
    <row r="1" spans="1:17" ht="18.75" thickBot="1">
      <c r="A1" s="397" t="s">
        <v>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9"/>
    </row>
    <row r="2" spans="1:17" ht="18">
      <c r="A2" s="400" t="s">
        <v>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2"/>
    </row>
    <row r="3" spans="1:17">
      <c r="A3" s="403" t="s">
        <v>122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5"/>
    </row>
    <row r="4" spans="1:17" ht="15.75" thickBot="1">
      <c r="A4" s="143"/>
      <c r="B4" s="144"/>
      <c r="C4" s="144"/>
      <c r="D4" s="144"/>
      <c r="E4" s="144"/>
      <c r="F4" s="144"/>
      <c r="G4" s="144"/>
      <c r="H4" s="144"/>
      <c r="I4" s="406" t="s">
        <v>152</v>
      </c>
      <c r="J4" s="406"/>
      <c r="K4" s="406"/>
      <c r="L4" s="144"/>
      <c r="M4" s="144"/>
      <c r="N4" s="144"/>
      <c r="O4" s="144"/>
      <c r="P4" s="144"/>
      <c r="Q4" s="145"/>
    </row>
    <row r="5" spans="1:17" ht="15.75" thickBot="1">
      <c r="A5" s="407" t="s">
        <v>3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</row>
    <row r="6" spans="1:17">
      <c r="A6" s="146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</row>
    <row r="7" spans="1:17" ht="18">
      <c r="A7" s="149" t="s">
        <v>4</v>
      </c>
      <c r="B7" s="150"/>
      <c r="C7" s="396" t="s">
        <v>143</v>
      </c>
      <c r="D7" s="396"/>
      <c r="E7" s="396"/>
      <c r="F7" s="396"/>
      <c r="G7" s="396"/>
      <c r="H7" s="396"/>
      <c r="I7" s="396"/>
      <c r="J7" s="396"/>
      <c r="K7" s="396"/>
      <c r="L7" s="150"/>
      <c r="M7" s="150"/>
      <c r="N7" s="151"/>
      <c r="O7" s="151"/>
      <c r="P7" s="151"/>
      <c r="Q7" s="152"/>
    </row>
    <row r="8" spans="1:17" ht="18">
      <c r="A8" s="149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O8" s="151"/>
      <c r="P8" s="151"/>
      <c r="Q8" s="152"/>
    </row>
    <row r="9" spans="1:17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8"/>
    </row>
    <row r="10" spans="1:17" ht="15.75">
      <c r="A10" s="146"/>
      <c r="B10" s="147"/>
      <c r="C10" s="147"/>
      <c r="D10" s="147"/>
      <c r="E10" s="147"/>
      <c r="F10" s="147"/>
      <c r="G10" s="153" t="s">
        <v>5</v>
      </c>
      <c r="H10" s="154"/>
      <c r="I10" s="153" t="s">
        <v>6</v>
      </c>
      <c r="J10" s="154"/>
      <c r="K10" s="153" t="s">
        <v>7</v>
      </c>
      <c r="L10" s="153"/>
      <c r="M10" s="155" t="s">
        <v>123</v>
      </c>
      <c r="N10" s="153"/>
      <c r="O10" s="153" t="s">
        <v>124</v>
      </c>
      <c r="P10" s="153"/>
      <c r="Q10" s="156" t="s">
        <v>125</v>
      </c>
    </row>
    <row r="11" spans="1:17" ht="15.75">
      <c r="A11" s="146"/>
      <c r="B11" s="147"/>
      <c r="C11" s="147"/>
      <c r="D11" s="147"/>
      <c r="E11" s="147"/>
      <c r="F11" s="147"/>
      <c r="G11" s="157"/>
      <c r="H11" s="157"/>
      <c r="I11" s="157"/>
      <c r="J11" s="157"/>
      <c r="K11" s="157"/>
      <c r="L11" s="154"/>
      <c r="M11" s="155" t="s">
        <v>126</v>
      </c>
      <c r="N11" s="154"/>
      <c r="O11" s="157"/>
      <c r="P11" s="154"/>
      <c r="Q11" s="156" t="s">
        <v>127</v>
      </c>
    </row>
    <row r="12" spans="1:17">
      <c r="A12" s="15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59"/>
    </row>
    <row r="13" spans="1:17">
      <c r="A13" s="15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47" t="s">
        <v>128</v>
      </c>
      <c r="N13" s="2"/>
      <c r="O13" s="2"/>
      <c r="P13" s="160"/>
      <c r="Q13" s="148" t="s">
        <v>128</v>
      </c>
    </row>
    <row r="14" spans="1:17">
      <c r="A14" s="158"/>
      <c r="B14" s="2"/>
      <c r="C14" s="147" t="s">
        <v>18</v>
      </c>
      <c r="D14" s="2"/>
      <c r="E14" s="147" t="s">
        <v>19</v>
      </c>
      <c r="F14" s="2"/>
      <c r="G14" s="147" t="s">
        <v>14</v>
      </c>
      <c r="H14" s="147"/>
      <c r="I14" s="147" t="s">
        <v>14</v>
      </c>
      <c r="J14" s="160"/>
      <c r="K14" s="147" t="s">
        <v>12</v>
      </c>
      <c r="L14" s="160"/>
      <c r="M14" s="147" t="s">
        <v>13</v>
      </c>
      <c r="N14" s="2"/>
      <c r="O14" s="147" t="s">
        <v>12</v>
      </c>
      <c r="P14" s="160"/>
      <c r="Q14" s="148" t="s">
        <v>13</v>
      </c>
    </row>
    <row r="15" spans="1:17">
      <c r="A15" s="146" t="s">
        <v>129</v>
      </c>
      <c r="B15" s="2"/>
      <c r="C15" s="147" t="s">
        <v>23</v>
      </c>
      <c r="D15" s="2"/>
      <c r="E15" s="147" t="s">
        <v>23</v>
      </c>
      <c r="F15" s="2"/>
      <c r="G15" s="147" t="s">
        <v>20</v>
      </c>
      <c r="H15" s="147"/>
      <c r="I15" s="147" t="s">
        <v>130</v>
      </c>
      <c r="J15" s="160"/>
      <c r="K15" s="147" t="s">
        <v>130</v>
      </c>
      <c r="L15" s="160"/>
      <c r="M15" s="147" t="s">
        <v>131</v>
      </c>
      <c r="N15" s="160"/>
      <c r="O15" s="147" t="s">
        <v>17</v>
      </c>
      <c r="P15" s="160"/>
      <c r="Q15" s="148" t="s">
        <v>132</v>
      </c>
    </row>
    <row r="16" spans="1:17">
      <c r="A16" s="161" t="s">
        <v>133</v>
      </c>
      <c r="B16" s="2"/>
      <c r="C16" s="162" t="s">
        <v>22</v>
      </c>
      <c r="D16" s="2"/>
      <c r="E16" s="162" t="s">
        <v>22</v>
      </c>
      <c r="F16" s="2"/>
      <c r="G16" s="162" t="s">
        <v>22</v>
      </c>
      <c r="H16" s="147"/>
      <c r="I16" s="162" t="s">
        <v>134</v>
      </c>
      <c r="J16" s="160"/>
      <c r="K16" s="162" t="s">
        <v>134</v>
      </c>
      <c r="L16" s="160"/>
      <c r="M16" s="162" t="s">
        <v>22</v>
      </c>
      <c r="N16" s="160"/>
      <c r="O16" s="162" t="s">
        <v>22</v>
      </c>
      <c r="P16" s="160"/>
      <c r="Q16" s="163" t="s">
        <v>22</v>
      </c>
    </row>
    <row r="17" spans="1:17">
      <c r="A17" s="15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59"/>
    </row>
    <row r="18" spans="1:17">
      <c r="A18" s="158" t="s">
        <v>144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59"/>
    </row>
    <row r="19" spans="1:17">
      <c r="A19" s="15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59"/>
    </row>
    <row r="20" spans="1:17">
      <c r="A20" s="158" t="s">
        <v>147</v>
      </c>
      <c r="B20" s="2"/>
      <c r="C20" s="164">
        <v>107</v>
      </c>
      <c r="D20" s="2"/>
      <c r="E20" s="164">
        <v>107</v>
      </c>
      <c r="F20" s="2"/>
      <c r="G20" s="164">
        <v>107</v>
      </c>
      <c r="H20" s="2"/>
      <c r="I20" s="203">
        <v>2409</v>
      </c>
      <c r="J20" s="204"/>
      <c r="K20" s="203">
        <v>2490</v>
      </c>
      <c r="L20" s="2"/>
      <c r="M20" s="208">
        <f>G20*K20</f>
        <v>266430</v>
      </c>
      <c r="N20" s="2"/>
      <c r="O20" s="164">
        <v>107</v>
      </c>
      <c r="P20" s="2"/>
      <c r="Q20" s="212">
        <f>K20*O20</f>
        <v>266430</v>
      </c>
    </row>
    <row r="21" spans="1:17">
      <c r="A21" s="158"/>
      <c r="B21" s="2"/>
      <c r="C21" s="2"/>
      <c r="D21" s="2"/>
      <c r="E21" s="2"/>
      <c r="F21" s="2"/>
      <c r="G21" s="147"/>
      <c r="H21" s="165"/>
      <c r="I21" s="205"/>
      <c r="J21" s="206"/>
      <c r="K21" s="205"/>
      <c r="L21" s="165"/>
      <c r="M21" s="209"/>
      <c r="N21" s="165"/>
      <c r="O21" s="147"/>
      <c r="P21" s="165"/>
      <c r="Q21" s="213"/>
    </row>
    <row r="22" spans="1:17">
      <c r="A22" s="158" t="s">
        <v>148</v>
      </c>
      <c r="B22" s="2"/>
      <c r="C22" s="164">
        <v>107</v>
      </c>
      <c r="D22" s="2"/>
      <c r="E22" s="164">
        <v>107</v>
      </c>
      <c r="F22" s="2"/>
      <c r="G22" s="164">
        <v>107</v>
      </c>
      <c r="H22" s="2"/>
      <c r="I22" s="203">
        <v>2070</v>
      </c>
      <c r="J22" s="204"/>
      <c r="K22" s="203">
        <v>2050</v>
      </c>
      <c r="L22" s="2"/>
      <c r="M22" s="208">
        <f>G22*K22</f>
        <v>219350</v>
      </c>
      <c r="N22" s="2"/>
      <c r="O22" s="164">
        <v>107</v>
      </c>
      <c r="P22" s="2"/>
      <c r="Q22" s="212">
        <f>K22*O22</f>
        <v>219350</v>
      </c>
    </row>
    <row r="23" spans="1:17">
      <c r="A23" s="158"/>
      <c r="B23" s="2"/>
      <c r="C23" s="2"/>
      <c r="D23" s="2"/>
      <c r="E23" s="2"/>
      <c r="F23" s="2"/>
      <c r="G23" s="2"/>
      <c r="H23" s="2"/>
      <c r="I23" s="204"/>
      <c r="J23" s="204"/>
      <c r="K23" s="204"/>
      <c r="L23" s="2"/>
      <c r="M23" s="210"/>
      <c r="N23" s="2"/>
      <c r="O23" s="2"/>
      <c r="P23" s="2"/>
      <c r="Q23" s="214"/>
    </row>
    <row r="24" spans="1:17">
      <c r="A24" s="158" t="s">
        <v>149</v>
      </c>
      <c r="B24" s="2"/>
      <c r="C24" s="164">
        <v>107</v>
      </c>
      <c r="D24" s="2"/>
      <c r="E24" s="164">
        <v>107</v>
      </c>
      <c r="F24" s="2"/>
      <c r="G24" s="164">
        <v>107</v>
      </c>
      <c r="H24" s="2"/>
      <c r="I24" s="203">
        <v>7299</v>
      </c>
      <c r="J24" s="204"/>
      <c r="K24" s="203">
        <v>7219</v>
      </c>
      <c r="L24" s="2"/>
      <c r="M24" s="208">
        <f>G24*K24</f>
        <v>772433</v>
      </c>
      <c r="N24" s="2"/>
      <c r="O24" s="164">
        <v>107</v>
      </c>
      <c r="P24" s="2"/>
      <c r="Q24" s="212">
        <f>K24*O24</f>
        <v>772433</v>
      </c>
    </row>
    <row r="25" spans="1:17">
      <c r="A25" s="158"/>
      <c r="B25" s="2"/>
      <c r="C25" s="2"/>
      <c r="D25" s="2"/>
      <c r="E25" s="2"/>
      <c r="F25" s="2"/>
      <c r="G25" s="2"/>
      <c r="H25" s="2"/>
      <c r="I25" s="204"/>
      <c r="J25" s="204"/>
      <c r="K25" s="204"/>
      <c r="L25" s="2"/>
      <c r="M25" s="210"/>
      <c r="N25" s="2"/>
      <c r="O25" s="2"/>
      <c r="P25" s="2"/>
      <c r="Q25" s="214"/>
    </row>
    <row r="26" spans="1:17">
      <c r="A26" s="158" t="s">
        <v>150</v>
      </c>
      <c r="B26" s="2"/>
      <c r="C26" s="164">
        <v>107</v>
      </c>
      <c r="D26" s="2"/>
      <c r="E26" s="164">
        <v>107</v>
      </c>
      <c r="F26" s="2"/>
      <c r="G26" s="164">
        <v>107</v>
      </c>
      <c r="H26" s="2"/>
      <c r="I26" s="217">
        <v>28999</v>
      </c>
      <c r="J26" s="204"/>
      <c r="K26" s="217">
        <v>28955</v>
      </c>
      <c r="L26" s="2"/>
      <c r="M26" s="218">
        <f>G26*K26</f>
        <v>3098185</v>
      </c>
      <c r="N26" s="2"/>
      <c r="O26" s="164">
        <v>107</v>
      </c>
      <c r="P26" s="2"/>
      <c r="Q26" s="219">
        <f>K26*O26</f>
        <v>3098185</v>
      </c>
    </row>
    <row r="27" spans="1:17" s="231" customFormat="1">
      <c r="A27" s="226" t="s">
        <v>151</v>
      </c>
      <c r="B27" s="227"/>
      <c r="C27" s="227"/>
      <c r="D27" s="227"/>
      <c r="E27" s="227"/>
      <c r="F27" s="227"/>
      <c r="G27" s="227"/>
      <c r="H27" s="227"/>
      <c r="I27" s="228">
        <f>SUM(I20:I26)</f>
        <v>40777</v>
      </c>
      <c r="J27" s="228"/>
      <c r="K27" s="228">
        <f>SUM(K20:K26)</f>
        <v>40714</v>
      </c>
      <c r="L27" s="227"/>
      <c r="M27" s="229">
        <f>SUM(M20:M26)</f>
        <v>4356398</v>
      </c>
      <c r="N27" s="227"/>
      <c r="O27" s="227"/>
      <c r="P27" s="227"/>
      <c r="Q27" s="230">
        <f>SUM(Q20:Q26)</f>
        <v>4356398</v>
      </c>
    </row>
    <row r="28" spans="1:17">
      <c r="A28" s="158"/>
      <c r="B28" s="2"/>
      <c r="C28" s="2"/>
      <c r="D28" s="2"/>
      <c r="E28" s="2"/>
      <c r="F28" s="2"/>
      <c r="G28" s="2"/>
      <c r="H28" s="2"/>
      <c r="I28" s="204"/>
      <c r="J28" s="204"/>
      <c r="K28" s="204"/>
      <c r="L28" s="2"/>
      <c r="M28" s="210"/>
      <c r="N28" s="2"/>
      <c r="O28" s="2"/>
      <c r="P28" s="2"/>
      <c r="Q28" s="214"/>
    </row>
    <row r="29" spans="1:17">
      <c r="A29" s="158" t="s">
        <v>145</v>
      </c>
      <c r="B29" s="2"/>
      <c r="C29" s="2"/>
      <c r="D29" s="2"/>
      <c r="E29" s="2"/>
      <c r="F29" s="2"/>
      <c r="G29" s="2"/>
      <c r="H29" s="2"/>
      <c r="I29" s="204"/>
      <c r="J29" s="204"/>
      <c r="K29" s="204"/>
      <c r="L29" s="2"/>
      <c r="M29" s="210"/>
      <c r="N29" s="2"/>
      <c r="O29" s="2"/>
      <c r="P29" s="2"/>
      <c r="Q29" s="214"/>
    </row>
    <row r="30" spans="1:17">
      <c r="A30" s="158"/>
      <c r="B30" s="2"/>
      <c r="C30" s="2"/>
      <c r="D30" s="2"/>
      <c r="E30" s="2"/>
      <c r="F30" s="2"/>
      <c r="G30" s="2"/>
      <c r="H30" s="2"/>
      <c r="I30" s="204"/>
      <c r="J30" s="204"/>
      <c r="K30" s="204"/>
      <c r="L30" s="2"/>
      <c r="M30" s="210"/>
      <c r="N30" s="2"/>
      <c r="O30" s="2"/>
      <c r="P30" s="2"/>
      <c r="Q30" s="214"/>
    </row>
    <row r="31" spans="1:17">
      <c r="A31" s="158" t="s">
        <v>147</v>
      </c>
      <c r="B31" s="2"/>
      <c r="C31" s="164">
        <v>107</v>
      </c>
      <c r="D31" s="2"/>
      <c r="E31" s="164">
        <v>107</v>
      </c>
      <c r="F31" s="2"/>
      <c r="G31" s="164">
        <v>107</v>
      </c>
      <c r="H31" s="2"/>
      <c r="I31" s="203">
        <v>1004</v>
      </c>
      <c r="J31" s="204"/>
      <c r="K31" s="203">
        <v>1030</v>
      </c>
      <c r="L31" s="2"/>
      <c r="M31" s="208">
        <f>G31*K31</f>
        <v>110210</v>
      </c>
      <c r="N31" s="2"/>
      <c r="O31" s="164">
        <v>107</v>
      </c>
      <c r="P31" s="2"/>
      <c r="Q31" s="212">
        <f>K31*O31</f>
        <v>110210</v>
      </c>
    </row>
    <row r="32" spans="1:17">
      <c r="A32" s="158"/>
      <c r="B32" s="2"/>
      <c r="C32" s="2"/>
      <c r="D32" s="2"/>
      <c r="E32" s="2"/>
      <c r="F32" s="2"/>
      <c r="G32" s="147"/>
      <c r="H32" s="165"/>
      <c r="I32" s="205"/>
      <c r="J32" s="206"/>
      <c r="K32" s="205"/>
      <c r="L32" s="165"/>
      <c r="M32" s="209"/>
      <c r="N32" s="165"/>
      <c r="O32" s="147"/>
      <c r="P32" s="165"/>
      <c r="Q32" s="213"/>
    </row>
    <row r="33" spans="1:17">
      <c r="A33" s="158" t="s">
        <v>148</v>
      </c>
      <c r="B33" s="2"/>
      <c r="C33" s="164">
        <v>107</v>
      </c>
      <c r="D33" s="2"/>
      <c r="E33" s="164">
        <v>107</v>
      </c>
      <c r="F33" s="2"/>
      <c r="G33" s="164">
        <v>107</v>
      </c>
      <c r="H33" s="2"/>
      <c r="I33" s="203">
        <v>2687</v>
      </c>
      <c r="J33" s="204"/>
      <c r="K33" s="203">
        <v>2605</v>
      </c>
      <c r="L33" s="2"/>
      <c r="M33" s="208">
        <f>G33*K33</f>
        <v>278735</v>
      </c>
      <c r="N33" s="2"/>
      <c r="O33" s="164">
        <v>107</v>
      </c>
      <c r="P33" s="2"/>
      <c r="Q33" s="212">
        <f>K33*O33</f>
        <v>278735</v>
      </c>
    </row>
    <row r="34" spans="1:17">
      <c r="A34" s="158"/>
      <c r="B34" s="2"/>
      <c r="C34" s="2"/>
      <c r="D34" s="2"/>
      <c r="E34" s="2"/>
      <c r="F34" s="2"/>
      <c r="G34" s="2"/>
      <c r="H34" s="2"/>
      <c r="I34" s="204"/>
      <c r="J34" s="204"/>
      <c r="K34" s="204"/>
      <c r="L34" s="2"/>
      <c r="M34" s="210"/>
      <c r="N34" s="2"/>
      <c r="O34" s="2"/>
      <c r="P34" s="2"/>
      <c r="Q34" s="214"/>
    </row>
    <row r="35" spans="1:17">
      <c r="A35" s="158" t="s">
        <v>149</v>
      </c>
      <c r="B35" s="2"/>
      <c r="C35" s="164">
        <v>107</v>
      </c>
      <c r="D35" s="2"/>
      <c r="E35" s="164">
        <v>107</v>
      </c>
      <c r="F35" s="2"/>
      <c r="G35" s="164">
        <v>107</v>
      </c>
      <c r="H35" s="2"/>
      <c r="I35" s="203">
        <v>2449</v>
      </c>
      <c r="J35" s="204"/>
      <c r="K35" s="203">
        <v>2424</v>
      </c>
      <c r="L35" s="2"/>
      <c r="M35" s="208">
        <f>G35*K35</f>
        <v>259368</v>
      </c>
      <c r="N35" s="2"/>
      <c r="O35" s="164">
        <v>107</v>
      </c>
      <c r="P35" s="2"/>
      <c r="Q35" s="212">
        <f>K35*O35</f>
        <v>259368</v>
      </c>
    </row>
    <row r="36" spans="1:17">
      <c r="A36" s="158"/>
      <c r="B36" s="2"/>
      <c r="C36" s="2"/>
      <c r="D36" s="2"/>
      <c r="E36" s="2"/>
      <c r="F36" s="2"/>
      <c r="G36" s="2"/>
      <c r="H36" s="2"/>
      <c r="I36" s="204"/>
      <c r="J36" s="204"/>
      <c r="K36" s="204"/>
      <c r="L36" s="2"/>
      <c r="M36" s="210"/>
      <c r="N36" s="2"/>
      <c r="O36" s="2"/>
      <c r="P36" s="2"/>
      <c r="Q36" s="214"/>
    </row>
    <row r="37" spans="1:17">
      <c r="A37" s="158" t="s">
        <v>150</v>
      </c>
      <c r="B37" s="2"/>
      <c r="C37" s="164">
        <v>107</v>
      </c>
      <c r="D37" s="2"/>
      <c r="E37" s="164">
        <v>107</v>
      </c>
      <c r="F37" s="2"/>
      <c r="G37" s="164">
        <v>107</v>
      </c>
      <c r="H37" s="2"/>
      <c r="I37" s="217">
        <v>2577</v>
      </c>
      <c r="J37" s="204"/>
      <c r="K37" s="217">
        <v>2530</v>
      </c>
      <c r="L37" s="2"/>
      <c r="M37" s="218">
        <f>G37*K37</f>
        <v>270710</v>
      </c>
      <c r="N37" s="2"/>
      <c r="O37" s="164">
        <v>107</v>
      </c>
      <c r="P37" s="2"/>
      <c r="Q37" s="219">
        <f>K37*O37</f>
        <v>270710</v>
      </c>
    </row>
    <row r="38" spans="1:17" s="231" customFormat="1">
      <c r="A38" s="226" t="s">
        <v>151</v>
      </c>
      <c r="B38" s="227"/>
      <c r="C38" s="227"/>
      <c r="D38" s="227"/>
      <c r="E38" s="227"/>
      <c r="F38" s="227"/>
      <c r="G38" s="227"/>
      <c r="H38" s="227"/>
      <c r="I38" s="228">
        <f>SUM(I31:I37)</f>
        <v>8717</v>
      </c>
      <c r="J38" s="228"/>
      <c r="K38" s="228">
        <f>SUM(K31:K37)</f>
        <v>8589</v>
      </c>
      <c r="L38" s="227"/>
      <c r="M38" s="229">
        <f>SUM(M31:M37)</f>
        <v>919023</v>
      </c>
      <c r="N38" s="227"/>
      <c r="O38" s="227"/>
      <c r="P38" s="227"/>
      <c r="Q38" s="230">
        <f>SUM(Q31:Q37)</f>
        <v>919023</v>
      </c>
    </row>
    <row r="39" spans="1:17">
      <c r="A39" s="158"/>
      <c r="B39" s="2"/>
      <c r="C39" s="2"/>
      <c r="D39" s="2"/>
      <c r="E39" s="2"/>
      <c r="F39" s="2"/>
      <c r="G39" s="2"/>
      <c r="H39" s="2"/>
      <c r="I39" s="204"/>
      <c r="J39" s="204"/>
      <c r="K39" s="204"/>
      <c r="L39" s="2"/>
      <c r="M39" s="210"/>
      <c r="N39" s="2"/>
      <c r="O39" s="2"/>
      <c r="P39" s="2"/>
      <c r="Q39" s="214"/>
    </row>
    <row r="40" spans="1:17" ht="15.75" thickBot="1">
      <c r="A40" s="166" t="s">
        <v>135</v>
      </c>
      <c r="B40" s="167"/>
      <c r="C40" s="167"/>
      <c r="D40" s="167"/>
      <c r="E40" s="167"/>
      <c r="F40" s="167"/>
      <c r="G40" s="167"/>
      <c r="H40" s="167"/>
      <c r="I40" s="207"/>
      <c r="J40" s="207"/>
      <c r="K40" s="207">
        <f>SUM(K27+K38)</f>
        <v>49303</v>
      </c>
      <c r="L40" s="167"/>
      <c r="M40" s="211">
        <f>SUM(M27+M38)</f>
        <v>5275421</v>
      </c>
      <c r="N40" s="167"/>
      <c r="O40" s="167"/>
      <c r="P40" s="167"/>
      <c r="Q40" s="215">
        <f>SUM(Q27+Q38)</f>
        <v>5275421</v>
      </c>
    </row>
    <row r="41" spans="1:17" ht="15.75" thickTop="1">
      <c r="A41" s="15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59"/>
    </row>
    <row r="42" spans="1:17">
      <c r="A42" s="168" t="s">
        <v>34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59"/>
    </row>
    <row r="43" spans="1:17">
      <c r="A43" s="169" t="s">
        <v>136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2"/>
      <c r="M43" s="2"/>
      <c r="N43" s="2"/>
      <c r="O43" s="2"/>
      <c r="P43" s="2"/>
      <c r="Q43" s="159"/>
    </row>
    <row r="44" spans="1:17">
      <c r="A44" s="169" t="s">
        <v>137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2"/>
      <c r="M44" s="2"/>
      <c r="N44" s="2"/>
      <c r="O44" s="2"/>
      <c r="P44" s="2"/>
      <c r="Q44" s="159"/>
    </row>
    <row r="45" spans="1:17">
      <c r="A45" s="169" t="s">
        <v>138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2"/>
      <c r="M45" s="2"/>
      <c r="N45" s="2"/>
      <c r="O45" s="2"/>
      <c r="P45" s="2"/>
      <c r="Q45" s="159"/>
    </row>
    <row r="46" spans="1:17">
      <c r="A46" s="169" t="s">
        <v>139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2"/>
      <c r="M46" s="2"/>
      <c r="N46" s="2"/>
      <c r="O46" s="2"/>
      <c r="P46" s="2"/>
      <c r="Q46" s="159"/>
    </row>
    <row r="47" spans="1:17">
      <c r="A47" s="15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59"/>
    </row>
    <row r="48" spans="1:17" ht="15.75" thickBot="1">
      <c r="A48" s="171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3"/>
    </row>
  </sheetData>
  <mergeCells count="6">
    <mergeCell ref="C7:K7"/>
    <mergeCell ref="A1:Q1"/>
    <mergeCell ref="A2:Q2"/>
    <mergeCell ref="A3:Q3"/>
    <mergeCell ref="I4:K4"/>
    <mergeCell ref="A5:Q5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Mandatory Fee Request Form</vt:lpstr>
      <vt:lpstr>Financial Data (FD)</vt:lpstr>
      <vt:lpstr>Detail of Revenue(DOR)</vt:lpstr>
      <vt:lpstr>'Financial Data (FD)'!Print_Area</vt:lpstr>
      <vt:lpstr>'Mandatory Fee Request Form'!Print_Titles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E. Kirk</dc:creator>
  <cp:lastModifiedBy>tc29</cp:lastModifiedBy>
  <cp:lastPrinted>2013-12-12T13:53:06Z</cp:lastPrinted>
  <dcterms:created xsi:type="dcterms:W3CDTF">2013-11-08T20:30:20Z</dcterms:created>
  <dcterms:modified xsi:type="dcterms:W3CDTF">2014-01-17T14:35:24Z</dcterms:modified>
</cp:coreProperties>
</file>