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rusg-my.sharepoint.com/personal/jeff_davis_usg_edu/Documents/Desktop/"/>
    </mc:Choice>
  </mc:AlternateContent>
  <xr:revisionPtr revIDLastSave="716" documentId="8_{6815EE87-CB95-40D1-BA10-87AB6F70BC90}" xr6:coauthVersionLast="47" xr6:coauthVersionMax="47" xr10:uidLastSave="{E09E7B9E-F1E2-476F-8352-5D056A6E9493}"/>
  <bookViews>
    <workbookView xWindow="-120" yWindow="-120" windowWidth="38640" windowHeight="21240" autoFilterDateGrouping="0" xr2:uid="{00000000-000D-0000-FFFF-FFFF00000000}"/>
  </bookViews>
  <sheets>
    <sheet name="1. Campus and Fee Setup" sheetId="8" r:id="rId1"/>
    <sheet name="2. Operating Results" sheetId="5" r:id="rId2"/>
    <sheet name="3. Projected Fee Payers" sheetId="3" r:id="rId3"/>
    <sheet name="Results- New Fee Calc" sheetId="6" r:id="rId4"/>
  </sheets>
  <definedNames>
    <definedName name="_xlnm._FilterDatabase" localSheetId="2" hidden="1">'3. Projected Fee Payers'!$B$2:$N$25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5" l="1"/>
  <c r="B13" i="5"/>
  <c r="B12" i="5"/>
  <c r="B11" i="5"/>
  <c r="B10" i="5"/>
  <c r="B9" i="5"/>
  <c r="B8" i="5"/>
  <c r="B7" i="5"/>
  <c r="B6" i="5"/>
  <c r="B5" i="5"/>
  <c r="B4" i="5"/>
  <c r="H26" i="6"/>
  <c r="H25" i="6"/>
  <c r="H24" i="6"/>
  <c r="H23" i="6"/>
  <c r="H22" i="6"/>
  <c r="H21" i="6"/>
  <c r="H20" i="6"/>
  <c r="H19" i="6"/>
  <c r="H18" i="6"/>
  <c r="H17" i="6"/>
  <c r="H16" i="6"/>
  <c r="N45" i="3"/>
  <c r="M45" i="3"/>
  <c r="L45" i="3"/>
  <c r="K45" i="3"/>
  <c r="J45" i="3"/>
  <c r="I45" i="3"/>
  <c r="E42" i="3"/>
  <c r="E56" i="3" s="1"/>
  <c r="E28" i="3"/>
  <c r="F29" i="3"/>
  <c r="F41" i="3" s="1"/>
  <c r="G29" i="3"/>
  <c r="G41" i="3" s="1"/>
  <c r="H29" i="3"/>
  <c r="H41" i="3" s="1"/>
  <c r="I29" i="3"/>
  <c r="I41" i="3" s="1"/>
  <c r="I55" i="3" s="1"/>
  <c r="J29" i="3"/>
  <c r="J41" i="3" s="1"/>
  <c r="J55" i="3" s="1"/>
  <c r="K29" i="3"/>
  <c r="K41" i="3" s="1"/>
  <c r="K55" i="3" s="1"/>
  <c r="L29" i="3"/>
  <c r="L41" i="3" s="1"/>
  <c r="L55" i="3" s="1"/>
  <c r="M29" i="3"/>
  <c r="M41" i="3" s="1"/>
  <c r="M55" i="3" s="1"/>
  <c r="N46" i="3"/>
  <c r="E31" i="3"/>
  <c r="E45" i="3" s="1"/>
  <c r="E32" i="3"/>
  <c r="E46" i="3" s="1"/>
  <c r="E33" i="3"/>
  <c r="E47" i="3" s="1"/>
  <c r="E34" i="3"/>
  <c r="E48" i="3" s="1"/>
  <c r="E35" i="3"/>
  <c r="E49" i="3" s="1"/>
  <c r="E36" i="3"/>
  <c r="E50" i="3" s="1"/>
  <c r="E37" i="3"/>
  <c r="E51" i="3" s="1"/>
  <c r="E38" i="3"/>
  <c r="E52" i="3" s="1"/>
  <c r="E39" i="3"/>
  <c r="E53" i="3" s="1"/>
  <c r="E40" i="3"/>
  <c r="E54" i="3" s="1"/>
  <c r="E41" i="3"/>
  <c r="E55" i="3" s="1"/>
  <c r="N47" i="3" l="1"/>
  <c r="N51" i="3"/>
  <c r="N55" i="3"/>
  <c r="F34" i="3"/>
  <c r="F38" i="3"/>
  <c r="N48" i="3"/>
  <c r="N52" i="3"/>
  <c r="F35" i="3"/>
  <c r="F39" i="3"/>
  <c r="F32" i="3"/>
  <c r="N49" i="3"/>
  <c r="N53" i="3"/>
  <c r="G32" i="3"/>
  <c r="F36" i="3"/>
  <c r="F40" i="3"/>
  <c r="N50" i="3"/>
  <c r="N54" i="3"/>
  <c r="F33" i="3"/>
  <c r="F37" i="3"/>
  <c r="I32" i="3"/>
  <c r="I46" i="3" s="1"/>
  <c r="G33" i="3"/>
  <c r="G34" i="3"/>
  <c r="G35" i="3"/>
  <c r="G36" i="3"/>
  <c r="G37" i="3"/>
  <c r="G38" i="3"/>
  <c r="G39" i="3"/>
  <c r="G40" i="3"/>
  <c r="J32" i="3"/>
  <c r="J46" i="3" s="1"/>
  <c r="I33" i="3"/>
  <c r="I47" i="3" s="1"/>
  <c r="I34" i="3"/>
  <c r="I48" i="3" s="1"/>
  <c r="I35" i="3"/>
  <c r="I49" i="3" s="1"/>
  <c r="I36" i="3"/>
  <c r="I50" i="3" s="1"/>
  <c r="I37" i="3"/>
  <c r="I51" i="3" s="1"/>
  <c r="I38" i="3"/>
  <c r="I52" i="3" s="1"/>
  <c r="I39" i="3"/>
  <c r="I53" i="3" s="1"/>
  <c r="I40" i="3"/>
  <c r="I54" i="3" s="1"/>
  <c r="K32" i="3"/>
  <c r="K46" i="3" s="1"/>
  <c r="J33" i="3"/>
  <c r="J47" i="3" s="1"/>
  <c r="J34" i="3"/>
  <c r="J48" i="3" s="1"/>
  <c r="J35" i="3"/>
  <c r="J49" i="3" s="1"/>
  <c r="J36" i="3"/>
  <c r="J50" i="3" s="1"/>
  <c r="J37" i="3"/>
  <c r="J51" i="3" s="1"/>
  <c r="J38" i="3"/>
  <c r="J52" i="3" s="1"/>
  <c r="J39" i="3"/>
  <c r="J53" i="3" s="1"/>
  <c r="J40" i="3"/>
  <c r="J54" i="3" s="1"/>
  <c r="L32" i="3"/>
  <c r="L46" i="3" s="1"/>
  <c r="K33" i="3"/>
  <c r="K47" i="3" s="1"/>
  <c r="K34" i="3"/>
  <c r="K48" i="3" s="1"/>
  <c r="K35" i="3"/>
  <c r="K49" i="3" s="1"/>
  <c r="K36" i="3"/>
  <c r="K50" i="3" s="1"/>
  <c r="K37" i="3"/>
  <c r="K51" i="3" s="1"/>
  <c r="K38" i="3"/>
  <c r="K52" i="3" s="1"/>
  <c r="K39" i="3"/>
  <c r="K53" i="3" s="1"/>
  <c r="K40" i="3"/>
  <c r="K54" i="3" s="1"/>
  <c r="M32" i="3"/>
  <c r="M46" i="3" s="1"/>
  <c r="L33" i="3"/>
  <c r="L47" i="3" s="1"/>
  <c r="L34" i="3"/>
  <c r="L48" i="3" s="1"/>
  <c r="L35" i="3"/>
  <c r="L49" i="3" s="1"/>
  <c r="L36" i="3"/>
  <c r="L50" i="3" s="1"/>
  <c r="L37" i="3"/>
  <c r="L51" i="3" s="1"/>
  <c r="L38" i="3"/>
  <c r="L52" i="3" s="1"/>
  <c r="L39" i="3"/>
  <c r="L53" i="3" s="1"/>
  <c r="L40" i="3"/>
  <c r="L54" i="3" s="1"/>
  <c r="M33" i="3"/>
  <c r="M47" i="3" s="1"/>
  <c r="M34" i="3"/>
  <c r="M48" i="3" s="1"/>
  <c r="M35" i="3"/>
  <c r="M49" i="3" s="1"/>
  <c r="M36" i="3"/>
  <c r="M50" i="3" s="1"/>
  <c r="M37" i="3"/>
  <c r="M51" i="3" s="1"/>
  <c r="M38" i="3"/>
  <c r="M52" i="3" s="1"/>
  <c r="M39" i="3"/>
  <c r="M53" i="3" s="1"/>
  <c r="M40" i="3"/>
  <c r="M54" i="3" s="1"/>
  <c r="H35" i="3"/>
  <c r="H36" i="3"/>
  <c r="H37" i="3"/>
  <c r="H38" i="3"/>
  <c r="H32" i="3"/>
  <c r="H39" i="3"/>
  <c r="H40" i="3"/>
  <c r="H34" i="3"/>
  <c r="H33" i="3"/>
  <c r="M6" i="8" l="1"/>
  <c r="L6" i="8"/>
  <c r="K6" i="8"/>
  <c r="J6" i="8"/>
  <c r="I6" i="8"/>
  <c r="H6" i="8"/>
  <c r="G6" i="8"/>
  <c r="F6" i="8"/>
  <c r="E4" i="5" l="1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G18" i="5"/>
  <c r="F18" i="5"/>
  <c r="E20" i="5" l="1"/>
  <c r="C24" i="5" l="1"/>
  <c r="C25" i="5"/>
  <c r="C26" i="5"/>
  <c r="C27" i="5"/>
  <c r="C28" i="5"/>
  <c r="E24" i="5"/>
  <c r="E25" i="5"/>
  <c r="E26" i="5"/>
  <c r="E27" i="5"/>
  <c r="E28" i="5"/>
  <c r="E10" i="5"/>
  <c r="E11" i="5"/>
  <c r="E12" i="5"/>
  <c r="E13" i="5"/>
  <c r="E14" i="5"/>
  <c r="B28" i="5"/>
  <c r="A12" i="6" s="1"/>
  <c r="A26" i="6" s="1"/>
  <c r="B27" i="5"/>
  <c r="A11" i="6" s="1"/>
  <c r="A25" i="6" s="1"/>
  <c r="B26" i="5"/>
  <c r="A10" i="6" s="1"/>
  <c r="A24" i="6" s="1"/>
  <c r="B25" i="5"/>
  <c r="A9" i="6" s="1"/>
  <c r="A23" i="6" s="1"/>
  <c r="B24" i="5"/>
  <c r="A8" i="6" s="1"/>
  <c r="A22" i="6" s="1"/>
  <c r="B23" i="5"/>
  <c r="A7" i="6" s="1"/>
  <c r="A21" i="6" s="1"/>
  <c r="B18" i="5"/>
  <c r="A2" i="6" s="1"/>
  <c r="A16" i="6" s="1"/>
  <c r="B22" i="5"/>
  <c r="A6" i="6" s="1"/>
  <c r="A20" i="6" s="1"/>
  <c r="B21" i="5"/>
  <c r="A5" i="6" s="1"/>
  <c r="A19" i="6" s="1"/>
  <c r="B20" i="5"/>
  <c r="A4" i="6" s="1"/>
  <c r="A18" i="6" s="1"/>
  <c r="B19" i="5"/>
  <c r="A3" i="6" s="1"/>
  <c r="A17" i="6" s="1"/>
  <c r="O18" i="3"/>
  <c r="O17" i="3"/>
  <c r="O16" i="3"/>
  <c r="O15" i="3"/>
  <c r="O12" i="3"/>
  <c r="O11" i="3"/>
  <c r="O10" i="3"/>
  <c r="O9" i="3"/>
  <c r="O3" i="3"/>
  <c r="G21" i="3"/>
  <c r="H21" i="3"/>
  <c r="I21" i="3"/>
  <c r="J21" i="3"/>
  <c r="K21" i="3"/>
  <c r="L21" i="3"/>
  <c r="M21" i="3"/>
  <c r="N21" i="3"/>
  <c r="G22" i="3"/>
  <c r="H22" i="3"/>
  <c r="I22" i="3"/>
  <c r="J22" i="3"/>
  <c r="K22" i="3"/>
  <c r="L22" i="3"/>
  <c r="M22" i="3"/>
  <c r="N22" i="3"/>
  <c r="G23" i="3"/>
  <c r="H23" i="3"/>
  <c r="I23" i="3"/>
  <c r="J23" i="3"/>
  <c r="K23" i="3"/>
  <c r="L23" i="3"/>
  <c r="M23" i="3"/>
  <c r="N23" i="3"/>
  <c r="G24" i="3"/>
  <c r="H24" i="3"/>
  <c r="I24" i="3"/>
  <c r="J24" i="3"/>
  <c r="K24" i="3"/>
  <c r="L24" i="3"/>
  <c r="M24" i="3"/>
  <c r="N24" i="3"/>
  <c r="F24" i="3"/>
  <c r="F23" i="3"/>
  <c r="F22" i="3"/>
  <c r="F21" i="3"/>
  <c r="N19" i="3"/>
  <c r="M19" i="3"/>
  <c r="L19" i="3"/>
  <c r="K19" i="3"/>
  <c r="J19" i="3"/>
  <c r="I19" i="3"/>
  <c r="H19" i="3"/>
  <c r="G19" i="3"/>
  <c r="F19" i="3"/>
  <c r="N13" i="3"/>
  <c r="M13" i="3"/>
  <c r="L13" i="3"/>
  <c r="K13" i="3"/>
  <c r="J13" i="3"/>
  <c r="I13" i="3"/>
  <c r="H13" i="3"/>
  <c r="G13" i="3"/>
  <c r="F13" i="3"/>
  <c r="I7" i="3"/>
  <c r="J7" i="3"/>
  <c r="K7" i="3"/>
  <c r="L7" i="3"/>
  <c r="M7" i="3"/>
  <c r="N7" i="3"/>
  <c r="O6" i="3"/>
  <c r="O5" i="3"/>
  <c r="O4" i="3"/>
  <c r="N2" i="3"/>
  <c r="M2" i="3"/>
  <c r="M28" i="3" s="1"/>
  <c r="L2" i="3"/>
  <c r="L28" i="3" s="1"/>
  <c r="K2" i="3"/>
  <c r="K28" i="3" s="1"/>
  <c r="J2" i="3"/>
  <c r="J28" i="3" s="1"/>
  <c r="I2" i="3"/>
  <c r="I28" i="3" s="1"/>
  <c r="H2" i="3"/>
  <c r="H28" i="3" s="1"/>
  <c r="G2" i="3"/>
  <c r="G28" i="3" s="1"/>
  <c r="F2" i="3"/>
  <c r="F28" i="3" s="1"/>
  <c r="C28" i="8"/>
  <c r="H27" i="6" s="1"/>
  <c r="C20" i="5"/>
  <c r="H20" i="5" s="1"/>
  <c r="J20" i="5" s="1"/>
  <c r="B4" i="6" s="1"/>
  <c r="C21" i="5"/>
  <c r="C22" i="5"/>
  <c r="C18" i="5"/>
  <c r="C23" i="5"/>
  <c r="C19" i="5"/>
  <c r="E21" i="5"/>
  <c r="E22" i="5"/>
  <c r="E18" i="5"/>
  <c r="E23" i="5"/>
  <c r="E19" i="5"/>
  <c r="E8" i="5"/>
  <c r="E6" i="5"/>
  <c r="E5" i="5"/>
  <c r="H45" i="3" l="1"/>
  <c r="H55" i="3"/>
  <c r="H47" i="3"/>
  <c r="H50" i="3"/>
  <c r="H49" i="3"/>
  <c r="H54" i="3"/>
  <c r="H51" i="3"/>
  <c r="H53" i="3"/>
  <c r="H48" i="3"/>
  <c r="H52" i="3"/>
  <c r="H46" i="3"/>
  <c r="G45" i="3"/>
  <c r="G55" i="3"/>
  <c r="G53" i="3"/>
  <c r="G54" i="3"/>
  <c r="G46" i="3"/>
  <c r="G52" i="3"/>
  <c r="G49" i="3"/>
  <c r="G50" i="3"/>
  <c r="G51" i="3"/>
  <c r="G48" i="3"/>
  <c r="G47" i="3"/>
  <c r="F45" i="3"/>
  <c r="O45" i="3" s="1"/>
  <c r="D2" i="6" s="1"/>
  <c r="F55" i="3"/>
  <c r="O55" i="3" s="1"/>
  <c r="D12" i="6" s="1"/>
  <c r="F46" i="3"/>
  <c r="F51" i="3"/>
  <c r="F52" i="3"/>
  <c r="O52" i="3" s="1"/>
  <c r="D9" i="6" s="1"/>
  <c r="F54" i="3"/>
  <c r="F49" i="3"/>
  <c r="O49" i="3" s="1"/>
  <c r="D6" i="6" s="1"/>
  <c r="F53" i="3"/>
  <c r="F48" i="3"/>
  <c r="F47" i="3"/>
  <c r="O47" i="3" s="1"/>
  <c r="D4" i="6" s="1"/>
  <c r="B18" i="6" s="1"/>
  <c r="F50" i="3"/>
  <c r="H19" i="5"/>
  <c r="J19" i="5" s="1"/>
  <c r="B3" i="6" s="1"/>
  <c r="O7" i="3"/>
  <c r="O19" i="3"/>
  <c r="H28" i="5"/>
  <c r="J28" i="5" s="1"/>
  <c r="B12" i="6" s="1"/>
  <c r="B26" i="6" s="1"/>
  <c r="I26" i="6" s="1"/>
  <c r="H26" i="5"/>
  <c r="J26" i="5" s="1"/>
  <c r="B10" i="6" s="1"/>
  <c r="B24" i="6" s="1"/>
  <c r="I24" i="6" s="1"/>
  <c r="H23" i="5"/>
  <c r="J23" i="5" s="1"/>
  <c r="B7" i="6" s="1"/>
  <c r="H22" i="5"/>
  <c r="J22" i="5" s="1"/>
  <c r="B6" i="6" s="1"/>
  <c r="B20" i="6" s="1"/>
  <c r="I20" i="6" s="1"/>
  <c r="H25" i="5"/>
  <c r="J25" i="5" s="1"/>
  <c r="B9" i="6" s="1"/>
  <c r="H18" i="5"/>
  <c r="J18" i="5" s="1"/>
  <c r="B2" i="6" s="1"/>
  <c r="H27" i="5"/>
  <c r="J27" i="5" s="1"/>
  <c r="B11" i="6" s="1"/>
  <c r="B25" i="6" s="1"/>
  <c r="I25" i="6" s="1"/>
  <c r="H21" i="5"/>
  <c r="J21" i="5" s="1"/>
  <c r="B5" i="6" s="1"/>
  <c r="H24" i="5"/>
  <c r="J24" i="5" s="1"/>
  <c r="B8" i="6" s="1"/>
  <c r="B22" i="6" s="1"/>
  <c r="I22" i="6" s="1"/>
  <c r="O13" i="3"/>
  <c r="N25" i="3"/>
  <c r="O22" i="3"/>
  <c r="M25" i="3"/>
  <c r="L25" i="3"/>
  <c r="K25" i="3"/>
  <c r="J25" i="3"/>
  <c r="I25" i="3"/>
  <c r="H25" i="3"/>
  <c r="O21" i="3"/>
  <c r="F25" i="3"/>
  <c r="O23" i="3"/>
  <c r="G25" i="3"/>
  <c r="O24" i="3"/>
  <c r="E7" i="5"/>
  <c r="E9" i="5"/>
  <c r="O48" i="3" l="1"/>
  <c r="D5" i="6" s="1"/>
  <c r="B23" i="6"/>
  <c r="I23" i="6" s="1"/>
  <c r="O50" i="3"/>
  <c r="D7" i="6" s="1"/>
  <c r="B21" i="6" s="1"/>
  <c r="B19" i="6"/>
  <c r="I19" i="6" s="1"/>
  <c r="B16" i="6"/>
  <c r="I16" i="6" s="1"/>
  <c r="O51" i="3"/>
  <c r="D8" i="6" s="1"/>
  <c r="I18" i="6"/>
  <c r="D18" i="6"/>
  <c r="E18" i="6"/>
  <c r="C18" i="6"/>
  <c r="F18" i="6" s="1"/>
  <c r="O53" i="3"/>
  <c r="D10" i="6" s="1"/>
  <c r="O54" i="3"/>
  <c r="D11" i="6" s="1"/>
  <c r="O46" i="3"/>
  <c r="D3" i="6" s="1"/>
  <c r="B17" i="6" s="1"/>
  <c r="D24" i="6"/>
  <c r="E24" i="6"/>
  <c r="C24" i="6"/>
  <c r="F24" i="6" s="1"/>
  <c r="C22" i="6"/>
  <c r="F22" i="6" s="1"/>
  <c r="D22" i="6"/>
  <c r="E22" i="6"/>
  <c r="D25" i="6"/>
  <c r="E25" i="6"/>
  <c r="C25" i="6"/>
  <c r="F25" i="6" s="1"/>
  <c r="E26" i="6"/>
  <c r="D26" i="6"/>
  <c r="C26" i="6"/>
  <c r="F26" i="6" s="1"/>
  <c r="D23" i="6"/>
  <c r="C23" i="6"/>
  <c r="F23" i="6" s="1"/>
  <c r="E16" i="6"/>
  <c r="C20" i="6"/>
  <c r="F20" i="6" s="1"/>
  <c r="E20" i="6"/>
  <c r="D20" i="6"/>
  <c r="O25" i="3"/>
  <c r="C16" i="6" l="1"/>
  <c r="D16" i="6"/>
  <c r="I21" i="6"/>
  <c r="E21" i="6"/>
  <c r="C21" i="6"/>
  <c r="F21" i="6" s="1"/>
  <c r="D21" i="6"/>
  <c r="C19" i="6"/>
  <c r="F19" i="6" s="1"/>
  <c r="D19" i="6"/>
  <c r="E23" i="6"/>
  <c r="E19" i="6"/>
  <c r="I17" i="6"/>
  <c r="D17" i="6"/>
  <c r="C17" i="6"/>
  <c r="F17" i="6" s="1"/>
  <c r="E17" i="6"/>
  <c r="E27" i="6" s="1"/>
  <c r="B27" i="6"/>
  <c r="D27" i="6"/>
  <c r="F16" i="6"/>
  <c r="I27" i="6" l="1"/>
  <c r="C27" i="6"/>
  <c r="F27" i="6"/>
</calcChain>
</file>

<file path=xl/sharedStrings.xml><?xml version="1.0" encoding="utf-8"?>
<sst xmlns="http://schemas.openxmlformats.org/spreadsheetml/2006/main" count="147" uniqueCount="71">
  <si>
    <t>Technology</t>
  </si>
  <si>
    <t>Fully Online</t>
  </si>
  <si>
    <t>Location</t>
  </si>
  <si>
    <t>Projected  Fee Payers</t>
  </si>
  <si>
    <t>Full Time, in person</t>
  </si>
  <si>
    <t>Full Time, fully online</t>
  </si>
  <si>
    <t>Part time,  in person</t>
  </si>
  <si>
    <t>Part time, fully online</t>
  </si>
  <si>
    <t>Semester</t>
  </si>
  <si>
    <t>TOTAL</t>
  </si>
  <si>
    <t>Less Non-Fee Revenue</t>
  </si>
  <si>
    <t>Targeted Coverage Ratio</t>
  </si>
  <si>
    <t>Target Fee Revenue</t>
  </si>
  <si>
    <t>FY23 annual fund revenue</t>
  </si>
  <si>
    <t xml:space="preserve">FY23 fund operating results
</t>
  </si>
  <si>
    <t>Fee  Supported Fund</t>
  </si>
  <si>
    <t>Calculate Revenue Targets for each Fee</t>
  </si>
  <si>
    <t>Consider Necessary Operating Adjustments</t>
  </si>
  <si>
    <t>Full / Part Time</t>
  </si>
  <si>
    <t>Full Time</t>
  </si>
  <si>
    <t>Online / In Person</t>
  </si>
  <si>
    <t>Part Time</t>
  </si>
  <si>
    <t>In Person</t>
  </si>
  <si>
    <t>Total</t>
  </si>
  <si>
    <t>Grand Total</t>
  </si>
  <si>
    <t>Y</t>
  </si>
  <si>
    <t>N</t>
  </si>
  <si>
    <t>1. Fully Online</t>
  </si>
  <si>
    <t>3. Campus 3</t>
  </si>
  <si>
    <t>4. Campus 4</t>
  </si>
  <si>
    <t>5. Campus 5</t>
  </si>
  <si>
    <t>6. Campus 6</t>
  </si>
  <si>
    <t>7. Campus 7</t>
  </si>
  <si>
    <t>8. Campus 8</t>
  </si>
  <si>
    <t>Mandatory Fee Name</t>
  </si>
  <si>
    <t>optional</t>
  </si>
  <si>
    <t>Institution:</t>
  </si>
  <si>
    <t>Instructions: Complete highlighted cells as needed on tabs 1-4</t>
  </si>
  <si>
    <t>Fall 2023</t>
  </si>
  <si>
    <t>Spring 2024</t>
  </si>
  <si>
    <t>Summer 2024</t>
  </si>
  <si>
    <t>Subtotal Fall 2023</t>
  </si>
  <si>
    <t>Projected Fee Payers</t>
  </si>
  <si>
    <t>required</t>
  </si>
  <si>
    <t>FY23 annual fund expenditures (excluding transfers, acct 9xxxxx)</t>
  </si>
  <si>
    <t>Revenue Adjustments</t>
  </si>
  <si>
    <t>Expense Adjustments</t>
  </si>
  <si>
    <t>Target Fee Revenue before coverage ratio factor added</t>
  </si>
  <si>
    <t>FY23 annual fund expenditures 
(accts 5xxxxx-8xxxxx, excluding 9xxxxx)</t>
  </si>
  <si>
    <t>Target Revenue by Fee:</t>
  </si>
  <si>
    <t xml:space="preserve">2. Main Campus </t>
  </si>
  <si>
    <t xml:space="preserve">Current Base
Approved Rate 
</t>
  </si>
  <si>
    <t xml:space="preserve">CURRENT BASE MANDATORY FEE </t>
  </si>
  <si>
    <t>BY Campus - Pro-rate base fees for full time students? - Select "Y" or "N"</t>
  </si>
  <si>
    <t>Comments</t>
  </si>
  <si>
    <t>Proration Factors by Campus</t>
  </si>
  <si>
    <t>Expected "Base Fees" to be paid:</t>
  </si>
  <si>
    <t>Projected Base Fees Paid</t>
  </si>
  <si>
    <t>Projected Full Time Online  Fees:</t>
  </si>
  <si>
    <t>Base Fees for pro-rated campuses</t>
  </si>
  <si>
    <t>Part Time / In Person Fees:</t>
  </si>
  <si>
    <t>Part Time/ On Line Fees:</t>
  </si>
  <si>
    <t>Projected Fees:</t>
  </si>
  <si>
    <t>Base Fees (rounded up):</t>
  </si>
  <si>
    <t>Total:</t>
  </si>
  <si>
    <t>Campuses and Instructional Sites</t>
  </si>
  <si>
    <t xml:space="preserve">Future Revenue Adjustments,  baseline change; add comment to describe
increase / (decrease)
</t>
  </si>
  <si>
    <t xml:space="preserve">Future Expense Adjustments,  baseline change; add comment to describe
increase / (decrease)
</t>
  </si>
  <si>
    <t>Future Included Revenue other than Fees</t>
  </si>
  <si>
    <t>Original Base Fee</t>
  </si>
  <si>
    <t>Change in Base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</si>
</sst>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5" applyNumberFormat="0" applyFont="0" applyAlignment="0" applyProtection="0"/>
  </cellStyleXfs>
  <cellXfs count="128">
    <xf numFmtId="0" fontId="0" fillId="0" borderId="0" xfId="0"/>
    <xf numFmtId="0" fontId="6" fillId="3" borderId="1" xfId="0" applyFont="1" applyFill="1" applyBorder="1" applyAlignment="1">
      <alignment horizontal="center" vertical="top" wrapText="1"/>
    </xf>
    <xf numFmtId="0" fontId="2" fillId="0" borderId="0" xfId="0" applyFont="1"/>
    <xf numFmtId="164" fontId="2" fillId="3" borderId="1" xfId="1" applyNumberFormat="1" applyFont="1" applyFill="1" applyBorder="1"/>
    <xf numFmtId="0" fontId="9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wrapText="1"/>
    </xf>
    <xf numFmtId="0" fontId="10" fillId="0" borderId="0" xfId="0" applyFont="1"/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3" fillId="5" borderId="1" xfId="0" applyFont="1" applyFill="1" applyBorder="1"/>
    <xf numFmtId="165" fontId="0" fillId="5" borderId="1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4" fillId="5" borderId="1" xfId="0" applyFont="1" applyFill="1" applyBorder="1"/>
    <xf numFmtId="44" fontId="0" fillId="5" borderId="1" xfId="0" applyNumberFormat="1" applyFill="1" applyBorder="1" applyAlignment="1">
      <alignment horizontal="center"/>
    </xf>
    <xf numFmtId="44" fontId="0" fillId="0" borderId="1" xfId="0" applyNumberFormat="1" applyBorder="1"/>
    <xf numFmtId="41" fontId="6" fillId="3" borderId="1" xfId="0" applyNumberFormat="1" applyFont="1" applyFill="1" applyBorder="1"/>
    <xf numFmtId="164" fontId="0" fillId="5" borderId="1" xfId="1" applyNumberFormat="1" applyFont="1" applyFill="1" applyBorder="1"/>
    <xf numFmtId="0" fontId="7" fillId="0" borderId="1" xfId="0" applyFont="1" applyBorder="1"/>
    <xf numFmtId="0" fontId="0" fillId="5" borderId="0" xfId="0" applyFill="1"/>
    <xf numFmtId="44" fontId="0" fillId="5" borderId="1" xfId="2" applyFont="1" applyFill="1" applyBorder="1" applyAlignment="1">
      <alignment horizontal="center"/>
    </xf>
    <xf numFmtId="44" fontId="0" fillId="0" borderId="0" xfId="0" applyNumberFormat="1"/>
    <xf numFmtId="44" fontId="3" fillId="2" borderId="0" xfId="0" applyNumberFormat="1" applyFont="1" applyFill="1" applyAlignment="1">
      <alignment horizontal="center" wrapText="1"/>
    </xf>
    <xf numFmtId="44" fontId="8" fillId="2" borderId="0" xfId="0" applyNumberFormat="1" applyFont="1" applyFill="1" applyAlignment="1">
      <alignment wrapText="1"/>
    </xf>
    <xf numFmtId="44" fontId="0" fillId="4" borderId="1" xfId="0" applyNumberFormat="1" applyFill="1" applyBorder="1" applyAlignment="1">
      <alignment horizontal="center"/>
    </xf>
    <xf numFmtId="44" fontId="0" fillId="0" borderId="1" xfId="2" applyFont="1" applyBorder="1"/>
    <xf numFmtId="164" fontId="0" fillId="0" borderId="1" xfId="1" applyNumberFormat="1" applyFont="1" applyFill="1" applyBorder="1"/>
    <xf numFmtId="164" fontId="11" fillId="6" borderId="1" xfId="1" applyNumberFormat="1" applyFont="1" applyFill="1" applyBorder="1"/>
    <xf numFmtId="41" fontId="6" fillId="6" borderId="1" xfId="0" applyNumberFormat="1" applyFont="1" applyFill="1" applyBorder="1"/>
    <xf numFmtId="41" fontId="5" fillId="3" borderId="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164" fontId="2" fillId="3" borderId="3" xfId="1" applyNumberFormat="1" applyFont="1" applyFill="1" applyBorder="1"/>
    <xf numFmtId="41" fontId="6" fillId="3" borderId="3" xfId="0" applyNumberFormat="1" applyFont="1" applyFill="1" applyBorder="1"/>
    <xf numFmtId="164" fontId="2" fillId="3" borderId="2" xfId="1" applyNumberFormat="1" applyFont="1" applyFill="1" applyBorder="1"/>
    <xf numFmtId="41" fontId="6" fillId="3" borderId="2" xfId="0" applyNumberFormat="1" applyFont="1" applyFill="1" applyBorder="1"/>
    <xf numFmtId="0" fontId="15" fillId="0" borderId="0" xfId="0" applyFont="1"/>
    <xf numFmtId="0" fontId="16" fillId="0" borderId="0" xfId="0" applyFont="1"/>
    <xf numFmtId="0" fontId="11" fillId="5" borderId="0" xfId="0" applyFont="1" applyFill="1"/>
    <xf numFmtId="0" fontId="7" fillId="0" borderId="0" xfId="0" applyFont="1"/>
    <xf numFmtId="0" fontId="19" fillId="0" borderId="1" xfId="0" applyFont="1" applyBorder="1"/>
    <xf numFmtId="0" fontId="13" fillId="0" borderId="1" xfId="0" applyFont="1" applyBorder="1"/>
    <xf numFmtId="0" fontId="20" fillId="6" borderId="1" xfId="0" applyFont="1" applyFill="1" applyBorder="1"/>
    <xf numFmtId="0" fontId="18" fillId="3" borderId="1" xfId="0" applyFont="1" applyFill="1" applyBorder="1"/>
    <xf numFmtId="0" fontId="18" fillId="3" borderId="2" xfId="0" applyFont="1" applyFill="1" applyBorder="1"/>
    <xf numFmtId="0" fontId="21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11" fillId="5" borderId="0" xfId="0" applyFont="1" applyFill="1" applyAlignment="1">
      <alignment vertical="center"/>
    </xf>
    <xf numFmtId="9" fontId="0" fillId="0" borderId="0" xfId="3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13" fillId="0" borderId="0" xfId="0" applyFont="1"/>
    <xf numFmtId="44" fontId="6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44" fontId="0" fillId="2" borderId="1" xfId="2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44" fontId="2" fillId="0" borderId="0" xfId="0" applyNumberFormat="1" applyFont="1"/>
    <xf numFmtId="9" fontId="0" fillId="0" borderId="0" xfId="3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0" fillId="9" borderId="0" xfId="0" applyFill="1"/>
    <xf numFmtId="0" fontId="13" fillId="0" borderId="1" xfId="0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0" fillId="0" borderId="0" xfId="0" applyNumberFormat="1"/>
    <xf numFmtId="164" fontId="2" fillId="0" borderId="0" xfId="0" applyNumberFormat="1" applyFont="1"/>
    <xf numFmtId="43" fontId="0" fillId="0" borderId="0" xfId="1" applyFont="1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11" fillId="3" borderId="12" xfId="0" applyFont="1" applyFill="1" applyBorder="1"/>
    <xf numFmtId="0" fontId="0" fillId="3" borderId="13" xfId="0" applyFill="1" applyBorder="1"/>
    <xf numFmtId="0" fontId="0" fillId="3" borderId="6" xfId="0" applyFill="1" applyBorder="1" applyAlignment="1">
      <alignment wrapText="1"/>
    </xf>
    <xf numFmtId="0" fontId="0" fillId="0" borderId="18" xfId="0" applyBorder="1"/>
    <xf numFmtId="0" fontId="0" fillId="2" borderId="9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2" borderId="2" xfId="0" applyFill="1" applyBorder="1"/>
    <xf numFmtId="164" fontId="0" fillId="2" borderId="2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3" borderId="12" xfId="0" applyFill="1" applyBorder="1"/>
    <xf numFmtId="43" fontId="0" fillId="0" borderId="13" xfId="0" applyNumberFormat="1" applyBorder="1"/>
    <xf numFmtId="43" fontId="0" fillId="0" borderId="14" xfId="0" applyNumberFormat="1" applyBorder="1"/>
    <xf numFmtId="0" fontId="0" fillId="3" borderId="0" xfId="0" applyFill="1"/>
    <xf numFmtId="43" fontId="0" fillId="0" borderId="0" xfId="0" applyNumberFormat="1"/>
    <xf numFmtId="43" fontId="0" fillId="0" borderId="21" xfId="0" applyNumberFormat="1" applyBorder="1"/>
    <xf numFmtId="0" fontId="0" fillId="2" borderId="20" xfId="0" applyFill="1" applyBorder="1"/>
    <xf numFmtId="0" fontId="0" fillId="2" borderId="22" xfId="0" applyFill="1" applyBorder="1"/>
    <xf numFmtId="43" fontId="6" fillId="0" borderId="0" xfId="0" applyNumberFormat="1" applyFont="1" applyAlignment="1">
      <alignment wrapText="1"/>
    </xf>
    <xf numFmtId="0" fontId="24" fillId="7" borderId="8" xfId="0" applyFont="1" applyFill="1" applyBorder="1"/>
    <xf numFmtId="0" fontId="24" fillId="7" borderId="1" xfId="0" applyFont="1" applyFill="1" applyBorder="1"/>
    <xf numFmtId="0" fontId="24" fillId="7" borderId="9" xfId="0" applyFont="1" applyFill="1" applyBorder="1"/>
    <xf numFmtId="44" fontId="24" fillId="7" borderId="1" xfId="2" applyFont="1" applyFill="1" applyBorder="1"/>
    <xf numFmtId="44" fontId="24" fillId="7" borderId="9" xfId="2" applyFont="1" applyFill="1" applyBorder="1"/>
    <xf numFmtId="0" fontId="24" fillId="7" borderId="10" xfId="0" applyFont="1" applyFill="1" applyBorder="1"/>
    <xf numFmtId="44" fontId="24" fillId="7" borderId="2" xfId="0" applyNumberFormat="1" applyFont="1" applyFill="1" applyBorder="1"/>
    <xf numFmtId="44" fontId="24" fillId="7" borderId="2" xfId="2" applyFont="1" applyFill="1" applyBorder="1"/>
    <xf numFmtId="44" fontId="24" fillId="7" borderId="11" xfId="2" applyFont="1" applyFill="1" applyBorder="1"/>
    <xf numFmtId="0" fontId="16" fillId="7" borderId="5" xfId="0" applyFont="1" applyFill="1" applyBorder="1" applyAlignment="1">
      <alignment horizontal="center" wrapText="1"/>
    </xf>
    <xf numFmtId="0" fontId="17" fillId="7" borderId="6" xfId="0" applyFont="1" applyFill="1" applyBorder="1" applyAlignment="1">
      <alignment horizontal="center" wrapText="1"/>
    </xf>
    <xf numFmtId="0" fontId="16" fillId="7" borderId="7" xfId="0" applyFont="1" applyFill="1" applyBorder="1" applyAlignment="1">
      <alignment horizontal="center" wrapText="1"/>
    </xf>
    <xf numFmtId="0" fontId="17" fillId="5" borderId="0" xfId="0" applyFont="1" applyFill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wrapText="1"/>
    </xf>
    <xf numFmtId="0" fontId="7" fillId="0" borderId="15" xfId="4" applyFont="1" applyFill="1"/>
    <xf numFmtId="0" fontId="17" fillId="0" borderId="0" xfId="0" applyFont="1"/>
    <xf numFmtId="0" fontId="0" fillId="2" borderId="7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44" fontId="0" fillId="2" borderId="1" xfId="0" applyNumberFormat="1" applyFill="1" applyBorder="1"/>
    <xf numFmtId="0" fontId="0" fillId="10" borderId="25" xfId="0" applyFill="1" applyBorder="1"/>
    <xf numFmtId="0" fontId="0" fillId="10" borderId="23" xfId="0" applyFill="1" applyBorder="1"/>
    <xf numFmtId="0" fontId="16" fillId="7" borderId="12" xfId="0" applyFont="1" applyFill="1" applyBorder="1" applyAlignment="1">
      <alignment horizontal="center" wrapText="1"/>
    </xf>
    <xf numFmtId="0" fontId="16" fillId="7" borderId="27" xfId="0" applyFont="1" applyFill="1" applyBorder="1" applyAlignment="1">
      <alignment horizontal="center" wrapText="1"/>
    </xf>
    <xf numFmtId="0" fontId="16" fillId="0" borderId="25" xfId="0" applyFont="1" applyBorder="1" applyAlignment="1">
      <alignment horizontal="center"/>
    </xf>
    <xf numFmtId="164" fontId="24" fillId="0" borderId="23" xfId="1" applyNumberFormat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24" fillId="0" borderId="24" xfId="1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horizontal="center" wrapText="1"/>
    </xf>
    <xf numFmtId="0" fontId="23" fillId="2" borderId="17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te" xfId="4" builtin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61CE-B5AD-477F-832E-F33FDF12A1E5}">
  <sheetPr>
    <pageSetUpPr fitToPage="1"/>
  </sheetPr>
  <dimension ref="B1:O38"/>
  <sheetViews>
    <sheetView tabSelected="1" showOutlineSymbols="0" zoomScale="150" zoomScaleNormal="150" workbookViewId="0">
      <selection activeCell="C31" sqref="C31"/>
    </sheetView>
  </sheetViews>
  <sheetFormatPr defaultRowHeight="15" x14ac:dyDescent="0.25"/>
  <cols>
    <col min="1" max="1" width="2.28515625" customWidth="1"/>
    <col min="2" max="2" width="18.28515625" customWidth="1"/>
    <col min="3" max="3" width="19.5703125" customWidth="1"/>
    <col min="4" max="4" width="11.85546875" customWidth="1"/>
    <col min="6" max="6" width="15.85546875" customWidth="1"/>
    <col min="7" max="7" width="14.28515625" customWidth="1"/>
    <col min="8" max="14" width="12.85546875" customWidth="1"/>
    <col min="15" max="15" width="0" hidden="1" customWidth="1"/>
  </cols>
  <sheetData>
    <row r="1" spans="2:13" ht="26.25" x14ac:dyDescent="0.4">
      <c r="B1" s="39" t="s">
        <v>36</v>
      </c>
      <c r="C1" s="108"/>
    </row>
    <row r="2" spans="2:13" ht="26.25" x14ac:dyDescent="0.4">
      <c r="B2" s="39"/>
      <c r="C2" s="112"/>
    </row>
    <row r="3" spans="2:13" x14ac:dyDescent="0.25">
      <c r="B3" s="40" t="s">
        <v>37</v>
      </c>
      <c r="C3" s="22"/>
      <c r="D3" s="22"/>
      <c r="E3" s="22"/>
    </row>
    <row r="4" spans="2:13" x14ac:dyDescent="0.25">
      <c r="B4" s="7" t="s">
        <v>65</v>
      </c>
    </row>
    <row r="5" spans="2:13" x14ac:dyDescent="0.25">
      <c r="B5" s="9" t="s">
        <v>2</v>
      </c>
      <c r="C5" s="9"/>
      <c r="D5" s="21"/>
      <c r="E5" s="111"/>
      <c r="F5" s="7" t="s">
        <v>53</v>
      </c>
    </row>
    <row r="6" spans="2:13" x14ac:dyDescent="0.25">
      <c r="B6" s="9" t="s">
        <v>27</v>
      </c>
      <c r="C6" s="109"/>
      <c r="D6" s="8" t="s">
        <v>43</v>
      </c>
      <c r="E6" s="41"/>
      <c r="F6" s="62">
        <f>+C6</f>
        <v>0</v>
      </c>
      <c r="G6" s="62">
        <f>+C7</f>
        <v>0</v>
      </c>
      <c r="H6" s="62">
        <f>+C8</f>
        <v>0</v>
      </c>
      <c r="I6" s="62">
        <f>+C9</f>
        <v>0</v>
      </c>
      <c r="J6" s="62">
        <f>+C10</f>
        <v>0</v>
      </c>
      <c r="K6" s="62">
        <f>+C11</f>
        <v>0</v>
      </c>
      <c r="L6" s="62">
        <f>+C12</f>
        <v>0</v>
      </c>
      <c r="M6" s="62">
        <f>+C13</f>
        <v>0</v>
      </c>
    </row>
    <row r="7" spans="2:13" x14ac:dyDescent="0.25">
      <c r="B7" s="10" t="s">
        <v>50</v>
      </c>
      <c r="C7" s="109"/>
      <c r="D7" s="21" t="s">
        <v>43</v>
      </c>
      <c r="E7" s="41"/>
      <c r="F7" s="64" t="s">
        <v>25</v>
      </c>
      <c r="G7" s="65" t="s">
        <v>26</v>
      </c>
      <c r="H7" s="17"/>
      <c r="I7" s="17"/>
      <c r="J7" s="17"/>
      <c r="K7" s="17"/>
      <c r="L7" s="17"/>
      <c r="M7" s="17"/>
    </row>
    <row r="8" spans="2:13" x14ac:dyDescent="0.25">
      <c r="B8" s="11" t="s">
        <v>28</v>
      </c>
      <c r="C8" s="110"/>
      <c r="D8" s="21" t="s">
        <v>35</v>
      </c>
      <c r="E8" s="41"/>
    </row>
    <row r="9" spans="2:13" x14ac:dyDescent="0.25">
      <c r="B9" s="11" t="s">
        <v>29</v>
      </c>
      <c r="C9" s="109"/>
      <c r="D9" s="21" t="s">
        <v>35</v>
      </c>
      <c r="E9" s="41"/>
    </row>
    <row r="10" spans="2:13" x14ac:dyDescent="0.25">
      <c r="B10" s="11" t="s">
        <v>30</v>
      </c>
      <c r="C10" s="110"/>
      <c r="D10" s="21" t="s">
        <v>35</v>
      </c>
      <c r="E10" s="41"/>
    </row>
    <row r="11" spans="2:13" x14ac:dyDescent="0.25">
      <c r="B11" s="11" t="s">
        <v>31</v>
      </c>
      <c r="C11" s="110"/>
      <c r="D11" s="21" t="s">
        <v>35</v>
      </c>
      <c r="E11" s="41"/>
    </row>
    <row r="12" spans="2:13" x14ac:dyDescent="0.25">
      <c r="B12" s="11" t="s">
        <v>32</v>
      </c>
      <c r="C12" s="110"/>
      <c r="D12" s="21" t="s">
        <v>35</v>
      </c>
      <c r="E12" s="41"/>
    </row>
    <row r="13" spans="2:13" x14ac:dyDescent="0.25">
      <c r="B13" s="11" t="s">
        <v>33</v>
      </c>
      <c r="C13" s="110"/>
      <c r="D13" s="21" t="s">
        <v>35</v>
      </c>
      <c r="E13" s="41"/>
    </row>
    <row r="15" spans="2:13" x14ac:dyDescent="0.25">
      <c r="B15" s="7" t="s">
        <v>52</v>
      </c>
    </row>
    <row r="16" spans="2:13" ht="45" x14ac:dyDescent="0.25">
      <c r="B16" s="1" t="s">
        <v>34</v>
      </c>
      <c r="C16" s="1" t="s">
        <v>51</v>
      </c>
      <c r="D16" s="21"/>
    </row>
    <row r="17" spans="2:15" x14ac:dyDescent="0.25">
      <c r="B17" s="13" t="s">
        <v>0</v>
      </c>
      <c r="C17" s="14"/>
      <c r="D17" s="42" t="s">
        <v>43</v>
      </c>
      <c r="O17" s="63" t="s">
        <v>25</v>
      </c>
    </row>
    <row r="18" spans="2:15" x14ac:dyDescent="0.25">
      <c r="B18" s="13"/>
      <c r="C18" s="14"/>
      <c r="D18" s="21" t="s">
        <v>35</v>
      </c>
      <c r="F18" s="54"/>
      <c r="G18" s="58"/>
      <c r="H18" s="58"/>
      <c r="I18" s="58"/>
      <c r="J18" s="58"/>
      <c r="K18" s="58"/>
      <c r="L18" s="58"/>
      <c r="M18" s="58"/>
      <c r="O18" s="63" t="s">
        <v>26</v>
      </c>
    </row>
    <row r="19" spans="2:15" x14ac:dyDescent="0.25">
      <c r="B19" s="13"/>
      <c r="C19" s="14"/>
      <c r="D19" s="21" t="s">
        <v>35</v>
      </c>
      <c r="F19" s="54"/>
      <c r="G19" s="58"/>
      <c r="H19" s="58"/>
      <c r="I19" s="58"/>
      <c r="J19" s="58"/>
      <c r="K19" s="58"/>
      <c r="L19" s="58"/>
      <c r="M19" s="58"/>
    </row>
    <row r="20" spans="2:15" x14ac:dyDescent="0.25">
      <c r="B20" s="13"/>
      <c r="C20" s="14"/>
      <c r="D20" s="21" t="s">
        <v>35</v>
      </c>
      <c r="F20" s="54"/>
      <c r="G20" s="58"/>
      <c r="H20" s="58"/>
      <c r="I20" s="58"/>
      <c r="J20" s="58"/>
      <c r="K20" s="58"/>
      <c r="L20" s="58"/>
      <c r="M20" s="58"/>
    </row>
    <row r="21" spans="2:15" x14ac:dyDescent="0.25">
      <c r="B21" s="13"/>
      <c r="C21" s="14"/>
      <c r="D21" s="21" t="s">
        <v>35</v>
      </c>
      <c r="F21" s="54"/>
      <c r="G21" s="58"/>
      <c r="H21" s="58"/>
      <c r="I21" s="58"/>
      <c r="J21" s="58"/>
      <c r="K21" s="58"/>
      <c r="L21" s="58"/>
      <c r="M21" s="58"/>
    </row>
    <row r="22" spans="2:15" x14ac:dyDescent="0.25">
      <c r="B22" s="13"/>
      <c r="C22" s="14"/>
      <c r="D22" s="21" t="s">
        <v>35</v>
      </c>
      <c r="F22" s="54"/>
      <c r="G22" s="58"/>
      <c r="H22" s="58"/>
      <c r="I22" s="58"/>
      <c r="J22" s="58"/>
      <c r="K22" s="58"/>
      <c r="L22" s="58"/>
      <c r="M22" s="58"/>
    </row>
    <row r="23" spans="2:15" x14ac:dyDescent="0.25">
      <c r="B23" s="16"/>
      <c r="C23" s="14"/>
      <c r="D23" s="21" t="s">
        <v>35</v>
      </c>
      <c r="F23" s="54"/>
      <c r="G23" s="58"/>
      <c r="H23" s="58"/>
      <c r="I23" s="58"/>
      <c r="J23" s="58"/>
      <c r="K23" s="58"/>
      <c r="L23" s="58"/>
      <c r="M23" s="58"/>
    </row>
    <row r="24" spans="2:15" x14ac:dyDescent="0.25">
      <c r="B24" s="16"/>
      <c r="C24" s="14"/>
      <c r="D24" s="21" t="s">
        <v>35</v>
      </c>
      <c r="F24" s="54"/>
      <c r="G24" s="58"/>
      <c r="H24" s="58"/>
      <c r="I24" s="58"/>
      <c r="J24" s="58"/>
      <c r="K24" s="58"/>
      <c r="L24" s="58"/>
      <c r="M24" s="58"/>
    </row>
    <row r="25" spans="2:15" x14ac:dyDescent="0.25">
      <c r="B25" s="16"/>
      <c r="C25" s="14"/>
      <c r="D25" s="21" t="s">
        <v>35</v>
      </c>
      <c r="F25" s="54"/>
      <c r="G25" s="58"/>
      <c r="H25" s="58"/>
      <c r="I25" s="58"/>
      <c r="J25" s="58"/>
      <c r="K25" s="58"/>
      <c r="L25" s="58"/>
      <c r="M25" s="58"/>
    </row>
    <row r="26" spans="2:15" x14ac:dyDescent="0.25">
      <c r="B26" s="16"/>
      <c r="C26" s="14"/>
      <c r="D26" s="21" t="s">
        <v>35</v>
      </c>
      <c r="F26" s="54"/>
      <c r="G26" s="58"/>
      <c r="H26" s="58"/>
      <c r="I26" s="58"/>
      <c r="J26" s="58"/>
      <c r="K26" s="58"/>
      <c r="L26" s="58"/>
      <c r="M26" s="58"/>
    </row>
    <row r="27" spans="2:15" x14ac:dyDescent="0.25">
      <c r="B27" s="16"/>
      <c r="C27" s="14"/>
      <c r="D27" s="21" t="s">
        <v>35</v>
      </c>
      <c r="F27" s="54"/>
      <c r="G27" s="58"/>
      <c r="H27" s="58"/>
      <c r="I27" s="58"/>
      <c r="J27" s="58"/>
      <c r="K27" s="58"/>
      <c r="L27" s="58"/>
      <c r="M27" s="58"/>
    </row>
    <row r="28" spans="2:15" x14ac:dyDescent="0.25">
      <c r="B28" s="6" t="s">
        <v>23</v>
      </c>
      <c r="C28" s="15">
        <f>SUM(C17:C27)</f>
        <v>0</v>
      </c>
      <c r="D28" s="21"/>
      <c r="F28" s="59"/>
      <c r="G28" s="60"/>
      <c r="H28" s="60"/>
      <c r="I28" s="60"/>
      <c r="J28" s="60"/>
      <c r="K28" s="60"/>
      <c r="L28" s="60"/>
      <c r="M28" s="60"/>
    </row>
    <row r="31" spans="2:15" x14ac:dyDescent="0.25">
      <c r="H31" s="61"/>
      <c r="I31" s="61"/>
      <c r="J31" s="61"/>
      <c r="K31" s="61"/>
      <c r="L31" s="61"/>
      <c r="M31" s="61"/>
    </row>
    <row r="32" spans="2:15" x14ac:dyDescent="0.25">
      <c r="H32" s="61"/>
      <c r="I32" s="61"/>
      <c r="J32" s="61"/>
      <c r="K32" s="61"/>
      <c r="L32" s="61"/>
      <c r="M32" s="61"/>
    </row>
    <row r="33" spans="8:13" x14ac:dyDescent="0.25">
      <c r="H33" s="51"/>
      <c r="I33" s="51"/>
      <c r="J33" s="51"/>
      <c r="K33" s="51"/>
      <c r="L33" s="51"/>
      <c r="M33" s="51"/>
    </row>
    <row r="34" spans="8:13" x14ac:dyDescent="0.25">
      <c r="H34" s="51"/>
      <c r="I34" s="51"/>
      <c r="J34" s="51"/>
      <c r="K34" s="51"/>
      <c r="L34" s="51"/>
      <c r="M34" s="51"/>
    </row>
    <row r="35" spans="8:13" x14ac:dyDescent="0.25">
      <c r="H35" s="51"/>
      <c r="I35" s="51"/>
      <c r="J35" s="51"/>
      <c r="K35" s="51"/>
      <c r="L35" s="51"/>
      <c r="M35" s="51"/>
    </row>
    <row r="36" spans="8:13" x14ac:dyDescent="0.25">
      <c r="H36" s="51"/>
      <c r="I36" s="51"/>
      <c r="J36" s="51"/>
      <c r="K36" s="51"/>
      <c r="L36" s="51"/>
      <c r="M36" s="51"/>
    </row>
    <row r="37" spans="8:13" x14ac:dyDescent="0.25">
      <c r="H37" s="51"/>
      <c r="I37" s="51"/>
      <c r="J37" s="51"/>
      <c r="K37" s="51"/>
      <c r="L37" s="51"/>
      <c r="M37" s="51"/>
    </row>
    <row r="38" spans="8:13" x14ac:dyDescent="0.25">
      <c r="H38" s="51"/>
      <c r="I38" s="51"/>
      <c r="J38" s="51"/>
      <c r="K38" s="51"/>
      <c r="L38" s="51"/>
      <c r="M38" s="51"/>
    </row>
  </sheetData>
  <phoneticPr fontId="12" type="noConversion"/>
  <dataValidations count="1">
    <dataValidation type="list" allowBlank="1" showInputMessage="1" showErrorMessage="1" sqref="H7:M7" xr:uid="{7894E22D-1889-4773-942B-C4874EF142B2}">
      <formula1>$O$17:$O$18</formula1>
    </dataValidation>
  </dataValidations>
  <pageMargins left="0.7" right="0.7" top="0.75" bottom="0.75" header="0.3" footer="0.3"/>
  <pageSetup paperSize="5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D1BD-FCE8-4FAE-AD1E-D15B3EF7D2B4}">
  <sheetPr>
    <pageSetUpPr fitToPage="1"/>
  </sheetPr>
  <dimension ref="B1:L28"/>
  <sheetViews>
    <sheetView showOutlineSymbols="0" topLeftCell="A16" zoomScale="150" zoomScaleNormal="150" workbookViewId="0">
      <selection activeCell="B14" sqref="B14"/>
    </sheetView>
  </sheetViews>
  <sheetFormatPr defaultRowHeight="15" x14ac:dyDescent="0.25"/>
  <cols>
    <col min="1" max="1" width="3.42578125" customWidth="1"/>
    <col min="2" max="2" width="25.5703125" customWidth="1"/>
    <col min="3" max="3" width="15.28515625" customWidth="1"/>
    <col min="4" max="4" width="19.85546875" customWidth="1"/>
    <col min="5" max="5" width="18.7109375" customWidth="1"/>
    <col min="6" max="6" width="20.28515625" customWidth="1"/>
    <col min="7" max="7" width="16.5703125" customWidth="1"/>
    <col min="8" max="9" width="19.140625" customWidth="1"/>
    <col min="10" max="10" width="21" customWidth="1"/>
    <col min="11" max="11" width="14.85546875" customWidth="1"/>
    <col min="12" max="12" width="21.28515625" customWidth="1"/>
  </cols>
  <sheetData>
    <row r="1" spans="2:12" ht="21" x14ac:dyDescent="0.35">
      <c r="B1" s="4" t="s">
        <v>17</v>
      </c>
    </row>
    <row r="2" spans="2:12" x14ac:dyDescent="0.25">
      <c r="B2" s="50" t="s">
        <v>37</v>
      </c>
      <c r="C2" s="22"/>
      <c r="D2" s="49"/>
      <c r="I2" s="47"/>
    </row>
    <row r="3" spans="2:12" ht="135.75" x14ac:dyDescent="0.3">
      <c r="B3" s="67" t="s">
        <v>15</v>
      </c>
      <c r="C3" s="67" t="s">
        <v>13</v>
      </c>
      <c r="D3" s="67" t="s">
        <v>48</v>
      </c>
      <c r="E3" s="67" t="s">
        <v>14</v>
      </c>
      <c r="F3" s="68"/>
      <c r="G3" s="67" t="s">
        <v>68</v>
      </c>
      <c r="H3" s="68" t="s">
        <v>66</v>
      </c>
      <c r="I3" s="68" t="s">
        <v>67</v>
      </c>
      <c r="J3" s="125" t="s">
        <v>54</v>
      </c>
      <c r="K3" s="126"/>
      <c r="L3" s="126"/>
    </row>
    <row r="4" spans="2:12" ht="15" customHeight="1" x14ac:dyDescent="0.25">
      <c r="B4" s="43" t="str">
        <f>IF(ISBLANK('1. Campus and Fee Setup'!$B17)," ",'1. Campus and Fee Setup'!$B17)</f>
        <v>Technology</v>
      </c>
      <c r="C4" s="23"/>
      <c r="D4" s="23"/>
      <c r="E4" s="18">
        <f t="shared" ref="E4:E14" si="0">+C4-D4</f>
        <v>0</v>
      </c>
      <c r="F4" s="57"/>
      <c r="G4" s="23"/>
      <c r="H4" s="23"/>
      <c r="I4" s="23"/>
      <c r="J4" s="127"/>
      <c r="K4" s="127"/>
      <c r="L4" s="127"/>
    </row>
    <row r="5" spans="2:12" x14ac:dyDescent="0.25">
      <c r="B5" s="43" t="str">
        <f>IF(ISBLANK('1. Campus and Fee Setup'!$B18)," ",'1. Campus and Fee Setup'!$B18)</f>
        <v xml:space="preserve"> </v>
      </c>
      <c r="C5" s="23"/>
      <c r="D5" s="23"/>
      <c r="E5" s="18">
        <f t="shared" si="0"/>
        <v>0</v>
      </c>
      <c r="F5" s="57"/>
      <c r="G5" s="23"/>
      <c r="H5" s="23"/>
      <c r="I5" s="23"/>
      <c r="J5" s="124"/>
      <c r="K5" s="124"/>
      <c r="L5" s="124"/>
    </row>
    <row r="6" spans="2:12" x14ac:dyDescent="0.25">
      <c r="B6" s="43" t="str">
        <f>IF(ISBLANK('1. Campus and Fee Setup'!$B19)," ",'1. Campus and Fee Setup'!$B19)</f>
        <v xml:space="preserve"> </v>
      </c>
      <c r="C6" s="23"/>
      <c r="D6" s="23"/>
      <c r="E6" s="18">
        <f t="shared" si="0"/>
        <v>0</v>
      </c>
      <c r="F6" s="57"/>
      <c r="G6" s="23"/>
      <c r="H6" s="23"/>
      <c r="I6" s="23"/>
      <c r="J6" s="124"/>
      <c r="K6" s="124"/>
      <c r="L6" s="124"/>
    </row>
    <row r="7" spans="2:12" x14ac:dyDescent="0.25">
      <c r="B7" s="43" t="str">
        <f>IF(ISBLANK('1. Campus and Fee Setup'!$B20)," ",'1. Campus and Fee Setup'!$B20)</f>
        <v xml:space="preserve"> </v>
      </c>
      <c r="C7" s="23"/>
      <c r="D7" s="23"/>
      <c r="E7" s="18">
        <f t="shared" si="0"/>
        <v>0</v>
      </c>
      <c r="F7" s="57"/>
      <c r="G7" s="23"/>
      <c r="H7" s="23"/>
      <c r="I7" s="23"/>
      <c r="J7" s="124"/>
      <c r="K7" s="124"/>
      <c r="L7" s="124"/>
    </row>
    <row r="8" spans="2:12" x14ac:dyDescent="0.25">
      <c r="B8" s="43" t="str">
        <f>IF(ISBLANK('1. Campus and Fee Setup'!$B21)," ",'1. Campus and Fee Setup'!$B21)</f>
        <v xml:space="preserve"> </v>
      </c>
      <c r="C8" s="23"/>
      <c r="D8" s="23"/>
      <c r="E8" s="18">
        <f t="shared" si="0"/>
        <v>0</v>
      </c>
      <c r="F8" s="57"/>
      <c r="G8" s="23"/>
      <c r="H8" s="23"/>
      <c r="I8" s="23"/>
      <c r="J8" s="124"/>
      <c r="K8" s="124"/>
      <c r="L8" s="124"/>
    </row>
    <row r="9" spans="2:12" x14ac:dyDescent="0.25">
      <c r="B9" s="43" t="str">
        <f>IF(ISBLANK('1. Campus and Fee Setup'!$B22)," ",'1. Campus and Fee Setup'!$B22)</f>
        <v xml:space="preserve"> </v>
      </c>
      <c r="C9" s="23"/>
      <c r="D9" s="23"/>
      <c r="E9" s="18">
        <f t="shared" si="0"/>
        <v>0</v>
      </c>
      <c r="F9" s="57"/>
      <c r="G9" s="23"/>
      <c r="H9" s="23"/>
      <c r="I9" s="23"/>
      <c r="J9" s="124"/>
      <c r="K9" s="124"/>
      <c r="L9" s="124"/>
    </row>
    <row r="10" spans="2:12" x14ac:dyDescent="0.25">
      <c r="B10" s="43" t="str">
        <f>IF(ISBLANK('1. Campus and Fee Setup'!$B23)," ",'1. Campus and Fee Setup'!$B23)</f>
        <v xml:space="preserve"> </v>
      </c>
      <c r="C10" s="23"/>
      <c r="D10" s="23"/>
      <c r="E10" s="18">
        <f t="shared" si="0"/>
        <v>0</v>
      </c>
      <c r="F10" s="57"/>
      <c r="G10" s="23"/>
      <c r="H10" s="23"/>
      <c r="I10" s="23"/>
      <c r="J10" s="124"/>
      <c r="K10" s="124"/>
      <c r="L10" s="124"/>
    </row>
    <row r="11" spans="2:12" x14ac:dyDescent="0.25">
      <c r="B11" s="43" t="str">
        <f>IF(ISBLANK('1. Campus and Fee Setup'!$B24)," ",'1. Campus and Fee Setup'!$B24)</f>
        <v xml:space="preserve"> </v>
      </c>
      <c r="C11" s="23"/>
      <c r="D11" s="23"/>
      <c r="E11" s="18">
        <f t="shared" si="0"/>
        <v>0</v>
      </c>
      <c r="F11" s="57"/>
      <c r="G11" s="23"/>
      <c r="H11" s="23"/>
      <c r="I11" s="23"/>
      <c r="J11" s="124"/>
      <c r="K11" s="124"/>
      <c r="L11" s="124"/>
    </row>
    <row r="12" spans="2:12" x14ac:dyDescent="0.25">
      <c r="B12" s="43" t="str">
        <f>IF(ISBLANK('1. Campus and Fee Setup'!$B25)," ",'1. Campus and Fee Setup'!$B25)</f>
        <v xml:space="preserve"> </v>
      </c>
      <c r="C12" s="23"/>
      <c r="D12" s="23"/>
      <c r="E12" s="18">
        <f t="shared" si="0"/>
        <v>0</v>
      </c>
      <c r="F12" s="57"/>
      <c r="G12" s="23"/>
      <c r="H12" s="23"/>
      <c r="I12" s="23"/>
      <c r="J12" s="124"/>
      <c r="K12" s="124"/>
      <c r="L12" s="124"/>
    </row>
    <row r="13" spans="2:12" x14ac:dyDescent="0.25">
      <c r="B13" s="43" t="str">
        <f>IF(ISBLANK('1. Campus and Fee Setup'!$B26)," ",'1. Campus and Fee Setup'!$B26)</f>
        <v xml:space="preserve"> </v>
      </c>
      <c r="C13" s="23"/>
      <c r="D13" s="23"/>
      <c r="E13" s="18">
        <f t="shared" si="0"/>
        <v>0</v>
      </c>
      <c r="F13" s="57"/>
      <c r="G13" s="23"/>
      <c r="H13" s="23"/>
      <c r="I13" s="23"/>
      <c r="J13" s="124"/>
      <c r="K13" s="124"/>
      <c r="L13" s="124"/>
    </row>
    <row r="14" spans="2:12" x14ac:dyDescent="0.25">
      <c r="B14" s="43" t="str">
        <f>IF(ISBLANK('1. Campus and Fee Setup'!$B27)," ",'1. Campus and Fee Setup'!$B27)</f>
        <v xml:space="preserve"> </v>
      </c>
      <c r="C14" s="23"/>
      <c r="D14" s="23"/>
      <c r="E14" s="18">
        <f t="shared" si="0"/>
        <v>0</v>
      </c>
      <c r="F14" s="57"/>
      <c r="G14" s="23"/>
      <c r="H14" s="23"/>
      <c r="I14" s="23"/>
      <c r="J14" s="124"/>
      <c r="K14" s="124"/>
      <c r="L14" s="124"/>
    </row>
    <row r="15" spans="2:12" x14ac:dyDescent="0.25">
      <c r="C15" s="24"/>
      <c r="D15" s="24"/>
      <c r="E15" s="24"/>
      <c r="F15" s="24"/>
      <c r="G15" s="24"/>
      <c r="H15" s="24"/>
      <c r="I15" s="24"/>
      <c r="J15" s="24"/>
    </row>
    <row r="16" spans="2:12" ht="21" x14ac:dyDescent="0.35">
      <c r="B16" s="4" t="s">
        <v>16</v>
      </c>
      <c r="C16" s="24"/>
      <c r="D16" s="24"/>
      <c r="E16" s="24"/>
      <c r="F16" s="24"/>
      <c r="G16" s="24"/>
      <c r="H16" s="24"/>
      <c r="I16" s="24"/>
      <c r="J16" s="24"/>
    </row>
    <row r="17" spans="2:10" ht="90" x14ac:dyDescent="0.25">
      <c r="C17" s="5" t="s">
        <v>44</v>
      </c>
      <c r="D17" s="48"/>
      <c r="E17" s="25" t="s">
        <v>10</v>
      </c>
      <c r="F17" s="25" t="s">
        <v>45</v>
      </c>
      <c r="G17" s="25" t="s">
        <v>46</v>
      </c>
      <c r="H17" s="25" t="s">
        <v>47</v>
      </c>
      <c r="I17" s="26" t="s">
        <v>11</v>
      </c>
      <c r="J17" s="26" t="s">
        <v>12</v>
      </c>
    </row>
    <row r="18" spans="2:10" x14ac:dyDescent="0.25">
      <c r="B18" s="43" t="str">
        <f>IF(ISBLANK('1. Campus and Fee Setup'!$B$17)," ",'1. Campus and Fee Setup'!$B$17)</f>
        <v>Technology</v>
      </c>
      <c r="C18" s="27">
        <f>D4</f>
        <v>0</v>
      </c>
      <c r="D18" s="115"/>
      <c r="E18" s="28">
        <f t="shared" ref="E18:E28" si="1">-G4</f>
        <v>0</v>
      </c>
      <c r="F18" s="28">
        <f t="shared" ref="F18:F28" si="2">H4*-1</f>
        <v>0</v>
      </c>
      <c r="G18" s="28">
        <f t="shared" ref="G18:G28" si="3">I4</f>
        <v>0</v>
      </c>
      <c r="H18" s="28">
        <f>SUM(C18:G18)</f>
        <v>0</v>
      </c>
      <c r="I18" s="66">
        <v>1.05</v>
      </c>
      <c r="J18" s="18">
        <f>H18*I18</f>
        <v>0</v>
      </c>
    </row>
    <row r="19" spans="2:10" x14ac:dyDescent="0.25">
      <c r="B19" s="43" t="str">
        <f>IF(ISBLANK('1. Campus and Fee Setup'!$B$18)," ",'1. Campus and Fee Setup'!$B$18)</f>
        <v xml:space="preserve"> </v>
      </c>
      <c r="C19" s="27">
        <f>D5</f>
        <v>0</v>
      </c>
      <c r="D19" s="115"/>
      <c r="E19" s="28">
        <f t="shared" si="1"/>
        <v>0</v>
      </c>
      <c r="F19" s="28">
        <f t="shared" si="2"/>
        <v>0</v>
      </c>
      <c r="G19" s="28">
        <f t="shared" si="3"/>
        <v>0</v>
      </c>
      <c r="H19" s="28">
        <f>SUM(C19:G19)</f>
        <v>0</v>
      </c>
      <c r="I19" s="66">
        <v>1.05</v>
      </c>
      <c r="J19" s="18">
        <f t="shared" ref="J19:J28" si="4">H19*I19</f>
        <v>0</v>
      </c>
    </row>
    <row r="20" spans="2:10" x14ac:dyDescent="0.25">
      <c r="B20" s="43" t="str">
        <f>IF(ISBLANK('1. Campus and Fee Setup'!$B$19)," ",'1. Campus and Fee Setup'!$B$19)</f>
        <v xml:space="preserve"> </v>
      </c>
      <c r="C20" s="27">
        <f>D6</f>
        <v>0</v>
      </c>
      <c r="D20" s="115"/>
      <c r="E20" s="28">
        <f t="shared" si="1"/>
        <v>0</v>
      </c>
      <c r="F20" s="28">
        <f t="shared" si="2"/>
        <v>0</v>
      </c>
      <c r="G20" s="28">
        <f t="shared" si="3"/>
        <v>0</v>
      </c>
      <c r="H20" s="28">
        <f t="shared" ref="H20:H28" si="5">SUM(C20:G20)</f>
        <v>0</v>
      </c>
      <c r="I20" s="66">
        <v>1.05</v>
      </c>
      <c r="J20" s="18">
        <f t="shared" si="4"/>
        <v>0</v>
      </c>
    </row>
    <row r="21" spans="2:10" x14ac:dyDescent="0.25">
      <c r="B21" s="43" t="str">
        <f>IF(ISBLANK('1. Campus and Fee Setup'!$B$20)," ",'1. Campus and Fee Setup'!$B$20)</f>
        <v xml:space="preserve"> </v>
      </c>
      <c r="C21" s="27">
        <f>D7</f>
        <v>0</v>
      </c>
      <c r="D21" s="115"/>
      <c r="E21" s="28">
        <f t="shared" si="1"/>
        <v>0</v>
      </c>
      <c r="F21" s="28">
        <f t="shared" si="2"/>
        <v>0</v>
      </c>
      <c r="G21" s="28">
        <f t="shared" si="3"/>
        <v>0</v>
      </c>
      <c r="H21" s="28">
        <f t="shared" si="5"/>
        <v>0</v>
      </c>
      <c r="I21" s="66">
        <v>1.05</v>
      </c>
      <c r="J21" s="18">
        <f t="shared" si="4"/>
        <v>0</v>
      </c>
    </row>
    <row r="22" spans="2:10" x14ac:dyDescent="0.25">
      <c r="B22" s="43" t="str">
        <f>IF(ISBLANK('1. Campus and Fee Setup'!$B$21)," ",'1. Campus and Fee Setup'!$B$21)</f>
        <v xml:space="preserve"> </v>
      </c>
      <c r="C22" s="27">
        <f>D8</f>
        <v>0</v>
      </c>
      <c r="D22" s="115"/>
      <c r="E22" s="28">
        <f t="shared" si="1"/>
        <v>0</v>
      </c>
      <c r="F22" s="28">
        <f t="shared" si="2"/>
        <v>0</v>
      </c>
      <c r="G22" s="28">
        <f t="shared" si="3"/>
        <v>0</v>
      </c>
      <c r="H22" s="28">
        <f t="shared" si="5"/>
        <v>0</v>
      </c>
      <c r="I22" s="66">
        <v>1.05</v>
      </c>
      <c r="J22" s="18">
        <f t="shared" si="4"/>
        <v>0</v>
      </c>
    </row>
    <row r="23" spans="2:10" x14ac:dyDescent="0.25">
      <c r="B23" s="43" t="str">
        <f>IF(ISBLANK('1. Campus and Fee Setup'!$B$22)," ",'1. Campus and Fee Setup'!$B$22)</f>
        <v xml:space="preserve"> </v>
      </c>
      <c r="C23" s="27">
        <f t="shared" ref="C23:C28" si="6">D9</f>
        <v>0</v>
      </c>
      <c r="D23" s="115"/>
      <c r="E23" s="28">
        <f t="shared" si="1"/>
        <v>0</v>
      </c>
      <c r="F23" s="28">
        <f t="shared" si="2"/>
        <v>0</v>
      </c>
      <c r="G23" s="28">
        <f t="shared" si="3"/>
        <v>0</v>
      </c>
      <c r="H23" s="28">
        <f t="shared" si="5"/>
        <v>0</v>
      </c>
      <c r="I23" s="66">
        <v>1.05</v>
      </c>
      <c r="J23" s="18">
        <f t="shared" si="4"/>
        <v>0</v>
      </c>
    </row>
    <row r="24" spans="2:10" x14ac:dyDescent="0.25">
      <c r="B24" s="43" t="str">
        <f>IF(ISBLANK('1. Campus and Fee Setup'!$B$23)," ",'1. Campus and Fee Setup'!$B$23)</f>
        <v xml:space="preserve"> </v>
      </c>
      <c r="C24" s="27">
        <f t="shared" si="6"/>
        <v>0</v>
      </c>
      <c r="D24" s="115"/>
      <c r="E24" s="28">
        <f t="shared" si="1"/>
        <v>0</v>
      </c>
      <c r="F24" s="28">
        <f t="shared" si="2"/>
        <v>0</v>
      </c>
      <c r="G24" s="28">
        <f t="shared" si="3"/>
        <v>0</v>
      </c>
      <c r="H24" s="28">
        <f t="shared" si="5"/>
        <v>0</v>
      </c>
      <c r="I24" s="66">
        <v>1.05</v>
      </c>
      <c r="J24" s="18">
        <f t="shared" si="4"/>
        <v>0</v>
      </c>
    </row>
    <row r="25" spans="2:10" x14ac:dyDescent="0.25">
      <c r="B25" s="43" t="str">
        <f>IF(ISBLANK('1. Campus and Fee Setup'!$B$24)," ",'1. Campus and Fee Setup'!$B$24)</f>
        <v xml:space="preserve"> </v>
      </c>
      <c r="C25" s="27">
        <f t="shared" si="6"/>
        <v>0</v>
      </c>
      <c r="D25" s="115"/>
      <c r="E25" s="28">
        <f t="shared" si="1"/>
        <v>0</v>
      </c>
      <c r="F25" s="28">
        <f t="shared" si="2"/>
        <v>0</v>
      </c>
      <c r="G25" s="28">
        <f t="shared" si="3"/>
        <v>0</v>
      </c>
      <c r="H25" s="28">
        <f t="shared" si="5"/>
        <v>0</v>
      </c>
      <c r="I25" s="66">
        <v>1.05</v>
      </c>
      <c r="J25" s="18">
        <f t="shared" si="4"/>
        <v>0</v>
      </c>
    </row>
    <row r="26" spans="2:10" x14ac:dyDescent="0.25">
      <c r="B26" s="43" t="str">
        <f>IF(ISBLANK('1. Campus and Fee Setup'!$B$25)," ",'1. Campus and Fee Setup'!$B$25)</f>
        <v xml:space="preserve"> </v>
      </c>
      <c r="C26" s="27">
        <f t="shared" si="6"/>
        <v>0</v>
      </c>
      <c r="D26" s="115"/>
      <c r="E26" s="28">
        <f t="shared" si="1"/>
        <v>0</v>
      </c>
      <c r="F26" s="28">
        <f t="shared" si="2"/>
        <v>0</v>
      </c>
      <c r="G26" s="28">
        <f t="shared" si="3"/>
        <v>0</v>
      </c>
      <c r="H26" s="28">
        <f t="shared" si="5"/>
        <v>0</v>
      </c>
      <c r="I26" s="66">
        <v>1.05</v>
      </c>
      <c r="J26" s="18">
        <f t="shared" si="4"/>
        <v>0</v>
      </c>
    </row>
    <row r="27" spans="2:10" x14ac:dyDescent="0.25">
      <c r="B27" s="43" t="str">
        <f>IF(ISBLANK('1. Campus and Fee Setup'!$B$26)," ",'1. Campus and Fee Setup'!$B$26)</f>
        <v xml:space="preserve"> </v>
      </c>
      <c r="C27" s="27">
        <f t="shared" si="6"/>
        <v>0</v>
      </c>
      <c r="D27" s="115"/>
      <c r="E27" s="28">
        <f t="shared" si="1"/>
        <v>0</v>
      </c>
      <c r="F27" s="28">
        <f t="shared" si="2"/>
        <v>0</v>
      </c>
      <c r="G27" s="28">
        <f t="shared" si="3"/>
        <v>0</v>
      </c>
      <c r="H27" s="28">
        <f t="shared" si="5"/>
        <v>0</v>
      </c>
      <c r="I27" s="66">
        <v>1.05</v>
      </c>
      <c r="J27" s="18">
        <f t="shared" si="4"/>
        <v>0</v>
      </c>
    </row>
    <row r="28" spans="2:10" x14ac:dyDescent="0.25">
      <c r="B28" s="43" t="str">
        <f>IF(ISBLANK('1. Campus and Fee Setup'!$B$27)," ",'1. Campus and Fee Setup'!$B$27)</f>
        <v xml:space="preserve"> </v>
      </c>
      <c r="C28" s="27">
        <f t="shared" si="6"/>
        <v>0</v>
      </c>
      <c r="D28" s="115"/>
      <c r="E28" s="28">
        <f t="shared" si="1"/>
        <v>0</v>
      </c>
      <c r="F28" s="28">
        <f t="shared" si="2"/>
        <v>0</v>
      </c>
      <c r="G28" s="28">
        <f t="shared" si="3"/>
        <v>0</v>
      </c>
      <c r="H28" s="28">
        <f t="shared" si="5"/>
        <v>0</v>
      </c>
      <c r="I28" s="66">
        <v>1.05</v>
      </c>
      <c r="J28" s="18">
        <f t="shared" si="4"/>
        <v>0</v>
      </c>
    </row>
  </sheetData>
  <mergeCells count="12">
    <mergeCell ref="J13:L13"/>
    <mergeCell ref="J14:L14"/>
    <mergeCell ref="J3:L3"/>
    <mergeCell ref="J4:L4"/>
    <mergeCell ref="J5:L5"/>
    <mergeCell ref="J6:L6"/>
    <mergeCell ref="J7:L7"/>
    <mergeCell ref="J10:L10"/>
    <mergeCell ref="J9:L9"/>
    <mergeCell ref="J8:L8"/>
    <mergeCell ref="J11:L11"/>
    <mergeCell ref="J12:L12"/>
  </mergeCells>
  <pageMargins left="0.7" right="0.7" top="0.75" bottom="0.75" header="0.3" footer="0.3"/>
  <pageSetup paperSize="5" scale="74" fitToHeight="0" orientation="landscape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C8E8-9D97-4E80-99D8-D788CFCE48E8}">
  <sheetPr>
    <pageSetUpPr fitToPage="1"/>
  </sheetPr>
  <dimension ref="B1:R56"/>
  <sheetViews>
    <sheetView showOutlineSymbols="0" topLeftCell="A6" zoomScale="150" zoomScaleNormal="150" workbookViewId="0">
      <selection activeCell="I18" sqref="I18"/>
    </sheetView>
  </sheetViews>
  <sheetFormatPr defaultRowHeight="15" x14ac:dyDescent="0.25"/>
  <cols>
    <col min="1" max="1" width="3.7109375" customWidth="1"/>
    <col min="2" max="2" width="13.85546875" customWidth="1"/>
    <col min="3" max="3" width="25.42578125" customWidth="1"/>
    <col min="4" max="4" width="18.28515625" bestFit="1" customWidth="1"/>
    <col min="5" max="5" width="20.7109375" bestFit="1" customWidth="1"/>
    <col min="6" max="6" width="13.5703125" customWidth="1"/>
    <col min="7" max="7" width="15.7109375" customWidth="1"/>
    <col min="8" max="8" width="18.42578125" customWidth="1"/>
    <col min="9" max="9" width="12.7109375" customWidth="1"/>
    <col min="10" max="10" width="13.85546875" customWidth="1"/>
    <col min="11" max="11" width="13" customWidth="1"/>
    <col min="12" max="14" width="12.42578125" customWidth="1"/>
    <col min="15" max="15" width="12.85546875" customWidth="1"/>
  </cols>
  <sheetData>
    <row r="1" spans="2:15" ht="18.75" x14ac:dyDescent="0.3">
      <c r="B1" s="38" t="s">
        <v>42</v>
      </c>
      <c r="E1" s="40" t="s">
        <v>37</v>
      </c>
      <c r="F1" s="40"/>
      <c r="G1" s="40"/>
      <c r="H1" s="40"/>
    </row>
    <row r="2" spans="2:15" x14ac:dyDescent="0.25">
      <c r="B2" s="1" t="s">
        <v>8</v>
      </c>
      <c r="C2" s="1" t="s">
        <v>3</v>
      </c>
      <c r="D2" s="1" t="s">
        <v>18</v>
      </c>
      <c r="E2" s="1" t="s">
        <v>20</v>
      </c>
      <c r="F2" s="12" t="str">
        <f>IF(ISBLANK('1. Campus and Fee Setup'!$C$6)," ",'1. Campus and Fee Setup'!$C$6)</f>
        <v xml:space="preserve"> </v>
      </c>
      <c r="G2" s="12" t="str">
        <f>IF(ISBLANK('1. Campus and Fee Setup'!$C$7)," ",'1. Campus and Fee Setup'!$C$7)</f>
        <v xml:space="preserve"> </v>
      </c>
      <c r="H2" s="12" t="str">
        <f>IF(ISBLANK('1. Campus and Fee Setup'!$C$8)," ",'1. Campus and Fee Setup'!$C$8)</f>
        <v xml:space="preserve"> </v>
      </c>
      <c r="I2" s="12" t="str">
        <f>IF(ISBLANK('1. Campus and Fee Setup'!$C$9)," ",'1. Campus and Fee Setup'!$C$9)</f>
        <v xml:space="preserve"> </v>
      </c>
      <c r="J2" s="12" t="str">
        <f>IF(ISBLANK('1. Campus and Fee Setup'!$C$10)," ",'1. Campus and Fee Setup'!$C$10)</f>
        <v xml:space="preserve"> </v>
      </c>
      <c r="K2" s="12" t="str">
        <f>IF(ISBLANK('1. Campus and Fee Setup'!$C$11)," ",'1. Campus and Fee Setup'!$C$11)</f>
        <v xml:space="preserve"> </v>
      </c>
      <c r="L2" s="12" t="str">
        <f>IF(ISBLANK('1. Campus and Fee Setup'!$C$12)," ",'1. Campus and Fee Setup'!$C$12)</f>
        <v xml:space="preserve"> </v>
      </c>
      <c r="M2" s="12" t="str">
        <f>IF(ISBLANK('1. Campus and Fee Setup'!$C$13)," ",'1. Campus and Fee Setup'!$C$13)</f>
        <v xml:space="preserve"> </v>
      </c>
      <c r="N2" s="12" t="str">
        <f>IF(ISBLANK('1. Campus and Fee Setup'!$C$13)," ",'1. Campus and Fee Setup'!$C$13)</f>
        <v xml:space="preserve"> </v>
      </c>
      <c r="O2" s="6" t="s">
        <v>24</v>
      </c>
    </row>
    <row r="3" spans="2:15" x14ac:dyDescent="0.25">
      <c r="B3" s="43" t="s">
        <v>38</v>
      </c>
      <c r="C3" s="43" t="s">
        <v>4</v>
      </c>
      <c r="D3" s="43" t="s">
        <v>19</v>
      </c>
      <c r="E3" s="43" t="s">
        <v>22</v>
      </c>
      <c r="F3" s="20"/>
      <c r="G3" s="20"/>
      <c r="H3" s="20"/>
      <c r="I3" s="20"/>
      <c r="J3" s="20"/>
      <c r="K3" s="20"/>
      <c r="L3" s="20"/>
      <c r="M3" s="20"/>
      <c r="N3" s="20"/>
      <c r="O3" s="32">
        <f>SUM(F3:N3)</f>
        <v>0</v>
      </c>
    </row>
    <row r="4" spans="2:15" x14ac:dyDescent="0.25">
      <c r="B4" s="43" t="s">
        <v>38</v>
      </c>
      <c r="C4" s="43" t="s">
        <v>5</v>
      </c>
      <c r="D4" s="43" t="s">
        <v>19</v>
      </c>
      <c r="E4" s="43" t="s">
        <v>1</v>
      </c>
      <c r="F4" s="20"/>
      <c r="G4" s="20"/>
      <c r="H4" s="20"/>
      <c r="I4" s="20"/>
      <c r="J4" s="20"/>
      <c r="K4" s="20"/>
      <c r="L4" s="20"/>
      <c r="M4" s="20"/>
      <c r="N4" s="20"/>
      <c r="O4" s="32">
        <f>SUM(F4:N4)</f>
        <v>0</v>
      </c>
    </row>
    <row r="5" spans="2:15" x14ac:dyDescent="0.25">
      <c r="B5" s="43" t="s">
        <v>38</v>
      </c>
      <c r="C5" s="43" t="s">
        <v>6</v>
      </c>
      <c r="D5" s="43" t="s">
        <v>21</v>
      </c>
      <c r="E5" s="43" t="s">
        <v>22</v>
      </c>
      <c r="F5" s="20"/>
      <c r="G5" s="20"/>
      <c r="H5" s="20"/>
      <c r="I5" s="20"/>
      <c r="J5" s="20"/>
      <c r="K5" s="20"/>
      <c r="L5" s="20"/>
      <c r="M5" s="20"/>
      <c r="N5" s="20"/>
      <c r="O5" s="32">
        <f>SUM(F5:N5)</f>
        <v>0</v>
      </c>
    </row>
    <row r="6" spans="2:15" x14ac:dyDescent="0.25">
      <c r="B6" s="43" t="s">
        <v>38</v>
      </c>
      <c r="C6" s="43" t="s">
        <v>7</v>
      </c>
      <c r="D6" s="43" t="s">
        <v>21</v>
      </c>
      <c r="E6" s="43" t="s">
        <v>1</v>
      </c>
      <c r="F6" s="20"/>
      <c r="G6" s="20"/>
      <c r="H6" s="20"/>
      <c r="I6" s="20"/>
      <c r="J6" s="20"/>
      <c r="K6" s="20"/>
      <c r="L6" s="20"/>
      <c r="M6" s="20"/>
      <c r="N6" s="20"/>
      <c r="O6" s="32">
        <f>SUM(F6:N6)</f>
        <v>0</v>
      </c>
    </row>
    <row r="7" spans="2:15" x14ac:dyDescent="0.25">
      <c r="B7" s="43"/>
      <c r="C7" s="43"/>
      <c r="D7" s="43"/>
      <c r="E7" s="44" t="s">
        <v>41</v>
      </c>
      <c r="F7" s="30"/>
      <c r="G7" s="30"/>
      <c r="H7" s="30"/>
      <c r="I7" s="30">
        <f t="shared" ref="I7:N7" si="0">SUM(I3:I6)</f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0">
        <f t="shared" si="0"/>
        <v>0</v>
      </c>
      <c r="N7" s="30">
        <f t="shared" si="0"/>
        <v>0</v>
      </c>
      <c r="O7" s="31">
        <f>SUM(F7:N7)</f>
        <v>0</v>
      </c>
    </row>
    <row r="8" spans="2:15" x14ac:dyDescent="0.25">
      <c r="B8" s="43"/>
      <c r="C8" s="43"/>
      <c r="D8" s="43"/>
      <c r="E8" s="43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2:15" x14ac:dyDescent="0.25">
      <c r="B9" s="43" t="s">
        <v>39</v>
      </c>
      <c r="C9" s="43" t="s">
        <v>4</v>
      </c>
      <c r="D9" s="43" t="s">
        <v>19</v>
      </c>
      <c r="E9" s="43" t="s">
        <v>22</v>
      </c>
      <c r="F9" s="20"/>
      <c r="G9" s="20"/>
      <c r="H9" s="20"/>
      <c r="I9" s="20"/>
      <c r="J9" s="20"/>
      <c r="K9" s="20"/>
      <c r="L9" s="20"/>
      <c r="M9" s="20"/>
      <c r="N9" s="20"/>
      <c r="O9" s="32">
        <f>SUM(F9:N9)</f>
        <v>0</v>
      </c>
    </row>
    <row r="10" spans="2:15" x14ac:dyDescent="0.25">
      <c r="B10" s="43" t="s">
        <v>39</v>
      </c>
      <c r="C10" s="43" t="s">
        <v>5</v>
      </c>
      <c r="D10" s="43" t="s">
        <v>19</v>
      </c>
      <c r="E10" s="43" t="s">
        <v>1</v>
      </c>
      <c r="F10" s="20"/>
      <c r="G10" s="20"/>
      <c r="H10" s="20"/>
      <c r="I10" s="20"/>
      <c r="J10" s="20"/>
      <c r="K10" s="20"/>
      <c r="L10" s="20"/>
      <c r="M10" s="20"/>
      <c r="N10" s="20"/>
      <c r="O10" s="32">
        <f>SUM(F10:N10)</f>
        <v>0</v>
      </c>
    </row>
    <row r="11" spans="2:15" x14ac:dyDescent="0.25">
      <c r="B11" s="43" t="s">
        <v>39</v>
      </c>
      <c r="C11" s="43" t="s">
        <v>6</v>
      </c>
      <c r="D11" s="43" t="s">
        <v>21</v>
      </c>
      <c r="E11" s="43" t="s">
        <v>22</v>
      </c>
      <c r="F11" s="20"/>
      <c r="G11" s="20"/>
      <c r="H11" s="20"/>
      <c r="I11" s="20"/>
      <c r="J11" s="20"/>
      <c r="K11" s="20"/>
      <c r="L11" s="20"/>
      <c r="M11" s="20"/>
      <c r="N11" s="20"/>
      <c r="O11" s="32">
        <f>SUM(F11:N11)</f>
        <v>0</v>
      </c>
    </row>
    <row r="12" spans="2:15" x14ac:dyDescent="0.25">
      <c r="B12" s="43" t="s">
        <v>39</v>
      </c>
      <c r="C12" s="43" t="s">
        <v>7</v>
      </c>
      <c r="D12" s="43" t="s">
        <v>21</v>
      </c>
      <c r="E12" s="43" t="s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32">
        <f>SUM(F12:N12)</f>
        <v>0</v>
      </c>
    </row>
    <row r="13" spans="2:15" x14ac:dyDescent="0.25">
      <c r="B13" s="43"/>
      <c r="C13" s="43"/>
      <c r="D13" s="43"/>
      <c r="E13" s="44" t="s">
        <v>41</v>
      </c>
      <c r="F13" s="30">
        <f>SUM(F9:F12)</f>
        <v>0</v>
      </c>
      <c r="G13" s="30">
        <f t="shared" ref="G13" si="1">SUM(G9:G12)</f>
        <v>0</v>
      </c>
      <c r="H13" s="30">
        <f t="shared" ref="H13" si="2">SUM(H9:H12)</f>
        <v>0</v>
      </c>
      <c r="I13" s="30">
        <f t="shared" ref="I13" si="3">SUM(I9:I12)</f>
        <v>0</v>
      </c>
      <c r="J13" s="30">
        <f t="shared" ref="J13" si="4">SUM(J9:J12)</f>
        <v>0</v>
      </c>
      <c r="K13" s="30">
        <f t="shared" ref="K13" si="5">SUM(K9:K12)</f>
        <v>0</v>
      </c>
      <c r="L13" s="30">
        <f t="shared" ref="L13" si="6">SUM(L9:L12)</f>
        <v>0</v>
      </c>
      <c r="M13" s="30">
        <f t="shared" ref="M13" si="7">SUM(M9:M12)</f>
        <v>0</v>
      </c>
      <c r="N13" s="30">
        <f t="shared" ref="N13" si="8">SUM(N9:N12)</f>
        <v>0</v>
      </c>
      <c r="O13" s="31">
        <f>SUM(F13:N13)</f>
        <v>0</v>
      </c>
    </row>
    <row r="14" spans="2:15" x14ac:dyDescent="0.25">
      <c r="B14" s="43"/>
      <c r="C14" s="43"/>
      <c r="D14" s="43"/>
      <c r="E14" s="43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5" x14ac:dyDescent="0.25">
      <c r="B15" s="43" t="s">
        <v>40</v>
      </c>
      <c r="C15" s="43" t="s">
        <v>4</v>
      </c>
      <c r="D15" s="43" t="s">
        <v>19</v>
      </c>
      <c r="E15" s="43" t="s">
        <v>22</v>
      </c>
      <c r="F15" s="20"/>
      <c r="G15" s="20"/>
      <c r="H15" s="20"/>
      <c r="I15" s="20"/>
      <c r="J15" s="20"/>
      <c r="K15" s="20"/>
      <c r="L15" s="20"/>
      <c r="M15" s="20"/>
      <c r="N15" s="20"/>
      <c r="O15" s="32">
        <f>SUM(F15:N15)</f>
        <v>0</v>
      </c>
    </row>
    <row r="16" spans="2:15" x14ac:dyDescent="0.25">
      <c r="B16" s="43" t="s">
        <v>40</v>
      </c>
      <c r="C16" s="43" t="s">
        <v>5</v>
      </c>
      <c r="D16" s="43" t="s">
        <v>19</v>
      </c>
      <c r="E16" s="43" t="s">
        <v>1</v>
      </c>
      <c r="F16" s="20"/>
      <c r="G16" s="20"/>
      <c r="H16" s="20"/>
      <c r="I16" s="20"/>
      <c r="J16" s="20"/>
      <c r="K16" s="20"/>
      <c r="L16" s="20"/>
      <c r="M16" s="20"/>
      <c r="N16" s="20"/>
      <c r="O16" s="32">
        <f>SUM(F16:N16)</f>
        <v>0</v>
      </c>
    </row>
    <row r="17" spans="2:18" x14ac:dyDescent="0.25">
      <c r="B17" s="43" t="s">
        <v>40</v>
      </c>
      <c r="C17" s="43" t="s">
        <v>6</v>
      </c>
      <c r="D17" s="43" t="s">
        <v>21</v>
      </c>
      <c r="E17" s="43" t="s">
        <v>22</v>
      </c>
      <c r="F17" s="20"/>
      <c r="G17" s="20"/>
      <c r="H17" s="20"/>
      <c r="I17" s="20"/>
      <c r="J17" s="20"/>
      <c r="K17" s="20"/>
      <c r="L17" s="20"/>
      <c r="M17" s="20"/>
      <c r="N17" s="20"/>
      <c r="O17" s="32">
        <f>SUM(F17:N17)</f>
        <v>0</v>
      </c>
    </row>
    <row r="18" spans="2:18" x14ac:dyDescent="0.25">
      <c r="B18" s="43" t="s">
        <v>40</v>
      </c>
      <c r="C18" s="43" t="s">
        <v>7</v>
      </c>
      <c r="D18" s="43" t="s">
        <v>21</v>
      </c>
      <c r="E18" s="43" t="s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32">
        <f>SUM(F18:N18)</f>
        <v>0</v>
      </c>
    </row>
    <row r="19" spans="2:18" x14ac:dyDescent="0.25">
      <c r="B19" s="43"/>
      <c r="C19" s="43"/>
      <c r="D19" s="43"/>
      <c r="E19" s="44" t="s">
        <v>41</v>
      </c>
      <c r="F19" s="30">
        <f>SUM(F15:F18)</f>
        <v>0</v>
      </c>
      <c r="G19" s="30">
        <f t="shared" ref="G19" si="9">SUM(G15:G18)</f>
        <v>0</v>
      </c>
      <c r="H19" s="30">
        <f t="shared" ref="H19" si="10">SUM(H15:H18)</f>
        <v>0</v>
      </c>
      <c r="I19" s="30">
        <f t="shared" ref="I19" si="11">SUM(I15:I18)</f>
        <v>0</v>
      </c>
      <c r="J19" s="30">
        <f t="shared" ref="J19" si="12">SUM(J15:J18)</f>
        <v>0</v>
      </c>
      <c r="K19" s="30">
        <f t="shared" ref="K19" si="13">SUM(K15:K18)</f>
        <v>0</v>
      </c>
      <c r="L19" s="30">
        <f t="shared" ref="L19" si="14">SUM(L15:L18)</f>
        <v>0</v>
      </c>
      <c r="M19" s="30">
        <f t="shared" ref="M19" si="15">SUM(M15:M18)</f>
        <v>0</v>
      </c>
      <c r="N19" s="30">
        <f t="shared" ref="N19" si="16">SUM(N15:N18)</f>
        <v>0</v>
      </c>
      <c r="O19" s="31">
        <f>SUM(F19:N19)</f>
        <v>0</v>
      </c>
    </row>
    <row r="20" spans="2:18" x14ac:dyDescent="0.25">
      <c r="B20" s="43"/>
      <c r="C20" s="43"/>
      <c r="D20" s="43"/>
      <c r="E20" s="43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2:18" s="2" customFormat="1" x14ac:dyDescent="0.25">
      <c r="B21" s="45" t="s">
        <v>9</v>
      </c>
      <c r="C21" s="45" t="s">
        <v>4</v>
      </c>
      <c r="D21" s="45" t="s">
        <v>19</v>
      </c>
      <c r="E21" s="45" t="s">
        <v>22</v>
      </c>
      <c r="F21" s="3">
        <f>F3+F9+F15</f>
        <v>0</v>
      </c>
      <c r="G21" s="3">
        <f t="shared" ref="G21:N21" si="17">G3+G9+G15</f>
        <v>0</v>
      </c>
      <c r="H21" s="3">
        <f t="shared" si="17"/>
        <v>0</v>
      </c>
      <c r="I21" s="3">
        <f t="shared" si="17"/>
        <v>0</v>
      </c>
      <c r="J21" s="3">
        <f t="shared" si="17"/>
        <v>0</v>
      </c>
      <c r="K21" s="3">
        <f t="shared" si="17"/>
        <v>0</v>
      </c>
      <c r="L21" s="3">
        <f t="shared" si="17"/>
        <v>0</v>
      </c>
      <c r="M21" s="3">
        <f t="shared" si="17"/>
        <v>0</v>
      </c>
      <c r="N21" s="3">
        <f t="shared" si="17"/>
        <v>0</v>
      </c>
      <c r="O21" s="19">
        <f>SUM(F21:N21)</f>
        <v>0</v>
      </c>
    </row>
    <row r="22" spans="2:18" x14ac:dyDescent="0.25">
      <c r="B22" s="45" t="s">
        <v>9</v>
      </c>
      <c r="C22" s="45" t="s">
        <v>5</v>
      </c>
      <c r="D22" s="45" t="s">
        <v>19</v>
      </c>
      <c r="E22" s="45" t="s">
        <v>1</v>
      </c>
      <c r="F22" s="3">
        <f>F4+F10+F16</f>
        <v>0</v>
      </c>
      <c r="G22" s="3">
        <f t="shared" ref="G22:N22" si="18">G4+G10+G16</f>
        <v>0</v>
      </c>
      <c r="H22" s="3">
        <f t="shared" si="18"/>
        <v>0</v>
      </c>
      <c r="I22" s="3">
        <f t="shared" si="18"/>
        <v>0</v>
      </c>
      <c r="J22" s="3">
        <f t="shared" si="18"/>
        <v>0</v>
      </c>
      <c r="K22" s="3">
        <f t="shared" si="18"/>
        <v>0</v>
      </c>
      <c r="L22" s="3">
        <f t="shared" si="18"/>
        <v>0</v>
      </c>
      <c r="M22" s="3">
        <f t="shared" si="18"/>
        <v>0</v>
      </c>
      <c r="N22" s="3">
        <f t="shared" si="18"/>
        <v>0</v>
      </c>
      <c r="O22" s="19">
        <f>SUM(F22:N22)</f>
        <v>0</v>
      </c>
      <c r="R22" s="70"/>
    </row>
    <row r="23" spans="2:18" s="2" customFormat="1" x14ac:dyDescent="0.25">
      <c r="B23" s="45" t="s">
        <v>9</v>
      </c>
      <c r="C23" s="45" t="s">
        <v>6</v>
      </c>
      <c r="D23" s="45" t="s">
        <v>21</v>
      </c>
      <c r="E23" s="45" t="s">
        <v>22</v>
      </c>
      <c r="F23" s="3">
        <f>F5+F11+F17</f>
        <v>0</v>
      </c>
      <c r="G23" s="3">
        <f t="shared" ref="G23:N23" si="19">G5+G11+G17</f>
        <v>0</v>
      </c>
      <c r="H23" s="3">
        <f t="shared" si="19"/>
        <v>0</v>
      </c>
      <c r="I23" s="3">
        <f t="shared" si="19"/>
        <v>0</v>
      </c>
      <c r="J23" s="3">
        <f t="shared" si="19"/>
        <v>0</v>
      </c>
      <c r="K23" s="3">
        <f t="shared" si="19"/>
        <v>0</v>
      </c>
      <c r="L23" s="3">
        <f t="shared" si="19"/>
        <v>0</v>
      </c>
      <c r="M23" s="3">
        <f t="shared" si="19"/>
        <v>0</v>
      </c>
      <c r="N23" s="3">
        <f t="shared" si="19"/>
        <v>0</v>
      </c>
      <c r="O23" s="19">
        <f>SUM(F23:N23)</f>
        <v>0</v>
      </c>
    </row>
    <row r="24" spans="2:18" ht="15.75" thickBot="1" x14ac:dyDescent="0.3">
      <c r="B24" s="45" t="s">
        <v>9</v>
      </c>
      <c r="C24" s="45" t="s">
        <v>7</v>
      </c>
      <c r="D24" s="45" t="s">
        <v>21</v>
      </c>
      <c r="E24" s="46" t="s">
        <v>1</v>
      </c>
      <c r="F24" s="36">
        <f>F6+F12+F18</f>
        <v>0</v>
      </c>
      <c r="G24" s="36">
        <f t="shared" ref="G24:N24" si="20">G6+G12+G18</f>
        <v>0</v>
      </c>
      <c r="H24" s="36">
        <f t="shared" si="20"/>
        <v>0</v>
      </c>
      <c r="I24" s="36">
        <f t="shared" si="20"/>
        <v>0</v>
      </c>
      <c r="J24" s="36">
        <f t="shared" si="20"/>
        <v>0</v>
      </c>
      <c r="K24" s="36">
        <f t="shared" si="20"/>
        <v>0</v>
      </c>
      <c r="L24" s="36">
        <f t="shared" si="20"/>
        <v>0</v>
      </c>
      <c r="M24" s="36">
        <f t="shared" si="20"/>
        <v>0</v>
      </c>
      <c r="N24" s="36">
        <f t="shared" si="20"/>
        <v>0</v>
      </c>
      <c r="O24" s="37">
        <f t="shared" ref="O24:O25" si="21">SUM(F24:N24)</f>
        <v>0</v>
      </c>
      <c r="Q24" s="69"/>
      <c r="R24" s="2"/>
    </row>
    <row r="25" spans="2:18" x14ac:dyDescent="0.25">
      <c r="E25" s="33" t="s">
        <v>24</v>
      </c>
      <c r="F25" s="34">
        <f>SUM(F21:F24)</f>
        <v>0</v>
      </c>
      <c r="G25" s="34">
        <f t="shared" ref="G25:N25" si="22">SUM(G21:G24)</f>
        <v>0</v>
      </c>
      <c r="H25" s="34">
        <f t="shared" si="22"/>
        <v>0</v>
      </c>
      <c r="I25" s="34">
        <f t="shared" si="22"/>
        <v>0</v>
      </c>
      <c r="J25" s="34">
        <f t="shared" si="22"/>
        <v>0</v>
      </c>
      <c r="K25" s="34">
        <f t="shared" si="22"/>
        <v>0</v>
      </c>
      <c r="L25" s="34">
        <f t="shared" si="22"/>
        <v>0</v>
      </c>
      <c r="M25" s="34">
        <f t="shared" si="22"/>
        <v>0</v>
      </c>
      <c r="N25" s="34">
        <f t="shared" si="22"/>
        <v>0</v>
      </c>
      <c r="O25" s="35">
        <f t="shared" si="21"/>
        <v>0</v>
      </c>
      <c r="R25" s="69"/>
    </row>
    <row r="27" spans="2:18" ht="15.75" thickBot="1" x14ac:dyDescent="0.3"/>
    <row r="28" spans="2:18" x14ac:dyDescent="0.25">
      <c r="C28" s="77" t="s">
        <v>55</v>
      </c>
      <c r="D28" s="78"/>
      <c r="E28" s="79" t="str">
        <f>+'1. Campus and Fee Setup'!B16</f>
        <v>Mandatory Fee Name</v>
      </c>
      <c r="F28" s="79" t="str">
        <f>+F2</f>
        <v xml:space="preserve"> </v>
      </c>
      <c r="G28" s="79" t="str">
        <f t="shared" ref="G28:M28" si="23">+G2</f>
        <v xml:space="preserve"> </v>
      </c>
      <c r="H28" s="79" t="str">
        <f t="shared" si="23"/>
        <v xml:space="preserve"> </v>
      </c>
      <c r="I28" s="79" t="str">
        <f t="shared" si="23"/>
        <v xml:space="preserve"> </v>
      </c>
      <c r="J28" s="79" t="str">
        <f t="shared" si="23"/>
        <v xml:space="preserve"> </v>
      </c>
      <c r="K28" s="79" t="str">
        <f t="shared" si="23"/>
        <v xml:space="preserve"> </v>
      </c>
      <c r="L28" s="79" t="str">
        <f t="shared" si="23"/>
        <v xml:space="preserve"> </v>
      </c>
      <c r="M28" s="79" t="str">
        <f t="shared" si="23"/>
        <v xml:space="preserve"> </v>
      </c>
      <c r="N28" s="113"/>
      <c r="O28" s="71"/>
    </row>
    <row r="29" spans="2:18" x14ac:dyDescent="0.25">
      <c r="C29" s="80"/>
      <c r="E29" s="72"/>
      <c r="F29" s="73" t="str">
        <f>+'1. Campus and Fee Setup'!F7</f>
        <v>Y</v>
      </c>
      <c r="G29" s="73" t="str">
        <f>+'1. Campus and Fee Setup'!G7</f>
        <v>N</v>
      </c>
      <c r="H29" s="73">
        <f>+'1. Campus and Fee Setup'!H7</f>
        <v>0</v>
      </c>
      <c r="I29" s="73">
        <f>+'1. Campus and Fee Setup'!I7</f>
        <v>0</v>
      </c>
      <c r="J29" s="73">
        <f>+'1. Campus and Fee Setup'!J7</f>
        <v>0</v>
      </c>
      <c r="K29" s="73">
        <f>+'1. Campus and Fee Setup'!K7</f>
        <v>0</v>
      </c>
      <c r="L29" s="73">
        <f>+'1. Campus and Fee Setup'!L7</f>
        <v>0</v>
      </c>
      <c r="M29" s="73">
        <f>+'1. Campus and Fee Setup'!M7</f>
        <v>0</v>
      </c>
      <c r="N29" s="114"/>
    </row>
    <row r="30" spans="2:18" x14ac:dyDescent="0.25">
      <c r="C30" s="80"/>
      <c r="E30" s="75"/>
      <c r="F30" s="76"/>
      <c r="G30" s="76"/>
      <c r="H30" s="76"/>
      <c r="I30" s="76"/>
      <c r="J30" s="76"/>
      <c r="K30" s="76"/>
      <c r="L30" s="76"/>
      <c r="M30" s="76"/>
      <c r="N30" s="81"/>
    </row>
    <row r="31" spans="2:18" x14ac:dyDescent="0.25">
      <c r="C31" s="80"/>
      <c r="E31" s="72" t="str">
        <f>+'1. Campus and Fee Setup'!B17</f>
        <v>Technology</v>
      </c>
      <c r="F31" s="74">
        <v>1</v>
      </c>
      <c r="G31" s="74">
        <v>1</v>
      </c>
      <c r="H31" s="74">
        <v>1</v>
      </c>
      <c r="I31" s="74">
        <v>1</v>
      </c>
      <c r="J31" s="74">
        <v>1</v>
      </c>
      <c r="K31" s="74">
        <v>1</v>
      </c>
      <c r="L31" s="74">
        <v>1</v>
      </c>
      <c r="M31" s="74">
        <v>1</v>
      </c>
      <c r="N31" s="81"/>
    </row>
    <row r="32" spans="2:18" x14ac:dyDescent="0.25">
      <c r="C32" s="80"/>
      <c r="E32" s="72">
        <f>+'1. Campus and Fee Setup'!B18</f>
        <v>0</v>
      </c>
      <c r="F32" s="74">
        <f t="shared" ref="F32:M32" si="24">IF(F$29="Y",0.5,1)</f>
        <v>0.5</v>
      </c>
      <c r="G32" s="74">
        <f t="shared" si="24"/>
        <v>1</v>
      </c>
      <c r="H32" s="74">
        <f t="shared" si="24"/>
        <v>1</v>
      </c>
      <c r="I32" s="74">
        <f t="shared" si="24"/>
        <v>1</v>
      </c>
      <c r="J32" s="74">
        <f t="shared" si="24"/>
        <v>1</v>
      </c>
      <c r="K32" s="74">
        <f t="shared" si="24"/>
        <v>1</v>
      </c>
      <c r="L32" s="74">
        <f t="shared" si="24"/>
        <v>1</v>
      </c>
      <c r="M32" s="74">
        <f t="shared" si="24"/>
        <v>1</v>
      </c>
      <c r="N32" s="81"/>
      <c r="O32" s="69"/>
    </row>
    <row r="33" spans="3:15" x14ac:dyDescent="0.25">
      <c r="C33" s="80"/>
      <c r="E33" s="72">
        <f>+'1. Campus and Fee Setup'!B19</f>
        <v>0</v>
      </c>
      <c r="F33" s="74">
        <f t="shared" ref="F33:M41" si="25">IF(F$29="Y",0.5,1)</f>
        <v>0.5</v>
      </c>
      <c r="G33" s="74">
        <f t="shared" si="25"/>
        <v>1</v>
      </c>
      <c r="H33" s="74">
        <f t="shared" si="25"/>
        <v>1</v>
      </c>
      <c r="I33" s="74">
        <f t="shared" si="25"/>
        <v>1</v>
      </c>
      <c r="J33" s="74">
        <f t="shared" si="25"/>
        <v>1</v>
      </c>
      <c r="K33" s="74">
        <f t="shared" si="25"/>
        <v>1</v>
      </c>
      <c r="L33" s="74">
        <f t="shared" si="25"/>
        <v>1</v>
      </c>
      <c r="M33" s="74">
        <f t="shared" si="25"/>
        <v>1</v>
      </c>
      <c r="N33" s="81"/>
      <c r="O33" s="69"/>
    </row>
    <row r="34" spans="3:15" x14ac:dyDescent="0.25">
      <c r="C34" s="80"/>
      <c r="E34" s="72">
        <f>+'1. Campus and Fee Setup'!B20</f>
        <v>0</v>
      </c>
      <c r="F34" s="74">
        <f t="shared" si="25"/>
        <v>0.5</v>
      </c>
      <c r="G34" s="74">
        <f t="shared" si="25"/>
        <v>1</v>
      </c>
      <c r="H34" s="74">
        <f t="shared" si="25"/>
        <v>1</v>
      </c>
      <c r="I34" s="74">
        <f t="shared" si="25"/>
        <v>1</v>
      </c>
      <c r="J34" s="74">
        <f t="shared" si="25"/>
        <v>1</v>
      </c>
      <c r="K34" s="74">
        <f t="shared" si="25"/>
        <v>1</v>
      </c>
      <c r="L34" s="74">
        <f t="shared" si="25"/>
        <v>1</v>
      </c>
      <c r="M34" s="74">
        <f t="shared" si="25"/>
        <v>1</v>
      </c>
      <c r="N34" s="81"/>
      <c r="O34" s="69"/>
    </row>
    <row r="35" spans="3:15" x14ac:dyDescent="0.25">
      <c r="C35" s="80"/>
      <c r="E35" s="72">
        <f>+'1. Campus and Fee Setup'!B21</f>
        <v>0</v>
      </c>
      <c r="F35" s="74">
        <f t="shared" si="25"/>
        <v>0.5</v>
      </c>
      <c r="G35" s="74">
        <f t="shared" si="25"/>
        <v>1</v>
      </c>
      <c r="H35" s="74">
        <f t="shared" si="25"/>
        <v>1</v>
      </c>
      <c r="I35" s="74">
        <f t="shared" si="25"/>
        <v>1</v>
      </c>
      <c r="J35" s="74">
        <f t="shared" si="25"/>
        <v>1</v>
      </c>
      <c r="K35" s="74">
        <f t="shared" si="25"/>
        <v>1</v>
      </c>
      <c r="L35" s="74">
        <f t="shared" si="25"/>
        <v>1</v>
      </c>
      <c r="M35" s="74">
        <f t="shared" si="25"/>
        <v>1</v>
      </c>
      <c r="N35" s="81"/>
      <c r="O35" s="69"/>
    </row>
    <row r="36" spans="3:15" x14ac:dyDescent="0.25">
      <c r="C36" s="80"/>
      <c r="E36" s="72">
        <f>+'1. Campus and Fee Setup'!B22</f>
        <v>0</v>
      </c>
      <c r="F36" s="74">
        <f t="shared" si="25"/>
        <v>0.5</v>
      </c>
      <c r="G36" s="74">
        <f t="shared" si="25"/>
        <v>1</v>
      </c>
      <c r="H36" s="74">
        <f t="shared" si="25"/>
        <v>1</v>
      </c>
      <c r="I36" s="74">
        <f t="shared" si="25"/>
        <v>1</v>
      </c>
      <c r="J36" s="74">
        <f t="shared" si="25"/>
        <v>1</v>
      </c>
      <c r="K36" s="74">
        <f t="shared" si="25"/>
        <v>1</v>
      </c>
      <c r="L36" s="74">
        <f t="shared" si="25"/>
        <v>1</v>
      </c>
      <c r="M36" s="74">
        <f t="shared" si="25"/>
        <v>1</v>
      </c>
      <c r="N36" s="81"/>
      <c r="O36" s="69"/>
    </row>
    <row r="37" spans="3:15" x14ac:dyDescent="0.25">
      <c r="C37" s="80"/>
      <c r="E37" s="72">
        <f>+'1. Campus and Fee Setup'!B23</f>
        <v>0</v>
      </c>
      <c r="F37" s="74">
        <f t="shared" si="25"/>
        <v>0.5</v>
      </c>
      <c r="G37" s="74">
        <f t="shared" si="25"/>
        <v>1</v>
      </c>
      <c r="H37" s="74">
        <f t="shared" si="25"/>
        <v>1</v>
      </c>
      <c r="I37" s="74">
        <f t="shared" si="25"/>
        <v>1</v>
      </c>
      <c r="J37" s="74">
        <f t="shared" si="25"/>
        <v>1</v>
      </c>
      <c r="K37" s="74">
        <f t="shared" si="25"/>
        <v>1</v>
      </c>
      <c r="L37" s="74">
        <f t="shared" si="25"/>
        <v>1</v>
      </c>
      <c r="M37" s="74">
        <f t="shared" si="25"/>
        <v>1</v>
      </c>
      <c r="N37" s="81"/>
      <c r="O37" s="69"/>
    </row>
    <row r="38" spans="3:15" x14ac:dyDescent="0.25">
      <c r="C38" s="80"/>
      <c r="E38" s="72">
        <f>+'1. Campus and Fee Setup'!B24</f>
        <v>0</v>
      </c>
      <c r="F38" s="74">
        <f t="shared" si="25"/>
        <v>0.5</v>
      </c>
      <c r="G38" s="74">
        <f t="shared" si="25"/>
        <v>1</v>
      </c>
      <c r="H38" s="74">
        <f t="shared" si="25"/>
        <v>1</v>
      </c>
      <c r="I38" s="74">
        <f t="shared" si="25"/>
        <v>1</v>
      </c>
      <c r="J38" s="74">
        <f t="shared" si="25"/>
        <v>1</v>
      </c>
      <c r="K38" s="74">
        <f t="shared" si="25"/>
        <v>1</v>
      </c>
      <c r="L38" s="74">
        <f t="shared" si="25"/>
        <v>1</v>
      </c>
      <c r="M38" s="74">
        <f t="shared" si="25"/>
        <v>1</v>
      </c>
      <c r="N38" s="81"/>
      <c r="O38" s="69"/>
    </row>
    <row r="39" spans="3:15" x14ac:dyDescent="0.25">
      <c r="C39" s="80"/>
      <c r="E39" s="72">
        <f>+'1. Campus and Fee Setup'!B25</f>
        <v>0</v>
      </c>
      <c r="F39" s="74">
        <f t="shared" si="25"/>
        <v>0.5</v>
      </c>
      <c r="G39" s="74">
        <f t="shared" si="25"/>
        <v>1</v>
      </c>
      <c r="H39" s="74">
        <f t="shared" si="25"/>
        <v>1</v>
      </c>
      <c r="I39" s="74">
        <f t="shared" si="25"/>
        <v>1</v>
      </c>
      <c r="J39" s="74">
        <f t="shared" si="25"/>
        <v>1</v>
      </c>
      <c r="K39" s="74">
        <f t="shared" si="25"/>
        <v>1</v>
      </c>
      <c r="L39" s="74">
        <f t="shared" si="25"/>
        <v>1</v>
      </c>
      <c r="M39" s="74">
        <f t="shared" si="25"/>
        <v>1</v>
      </c>
      <c r="N39" s="81"/>
      <c r="O39" s="69"/>
    </row>
    <row r="40" spans="3:15" x14ac:dyDescent="0.25">
      <c r="C40" s="80"/>
      <c r="E40" s="72">
        <f>+'1. Campus and Fee Setup'!B26</f>
        <v>0</v>
      </c>
      <c r="F40" s="74">
        <f t="shared" si="25"/>
        <v>0.5</v>
      </c>
      <c r="G40" s="74">
        <f t="shared" si="25"/>
        <v>1</v>
      </c>
      <c r="H40" s="74">
        <f t="shared" si="25"/>
        <v>1</v>
      </c>
      <c r="I40" s="74">
        <f t="shared" si="25"/>
        <v>1</v>
      </c>
      <c r="J40" s="74">
        <f t="shared" si="25"/>
        <v>1</v>
      </c>
      <c r="K40" s="74">
        <f t="shared" si="25"/>
        <v>1</v>
      </c>
      <c r="L40" s="74">
        <f t="shared" si="25"/>
        <v>1</v>
      </c>
      <c r="M40" s="74">
        <f t="shared" si="25"/>
        <v>1</v>
      </c>
      <c r="N40" s="81"/>
      <c r="O40" s="69"/>
    </row>
    <row r="41" spans="3:15" x14ac:dyDescent="0.25">
      <c r="C41" s="80"/>
      <c r="E41" s="72">
        <f>+'1. Campus and Fee Setup'!B27</f>
        <v>0</v>
      </c>
      <c r="F41" s="74">
        <f t="shared" si="25"/>
        <v>0.5</v>
      </c>
      <c r="G41" s="74">
        <f t="shared" si="25"/>
        <v>1</v>
      </c>
      <c r="H41" s="74">
        <f t="shared" si="25"/>
        <v>1</v>
      </c>
      <c r="I41" s="74">
        <f t="shared" si="25"/>
        <v>1</v>
      </c>
      <c r="J41" s="74">
        <f t="shared" si="25"/>
        <v>1</v>
      </c>
      <c r="K41" s="74">
        <f t="shared" si="25"/>
        <v>1</v>
      </c>
      <c r="L41" s="74">
        <f t="shared" si="25"/>
        <v>1</v>
      </c>
      <c r="M41" s="74">
        <f t="shared" si="25"/>
        <v>1</v>
      </c>
      <c r="N41" s="81"/>
      <c r="O41" s="69"/>
    </row>
    <row r="42" spans="3:15" ht="15.75" thickBot="1" x14ac:dyDescent="0.3">
      <c r="C42" s="82"/>
      <c r="D42" s="83"/>
      <c r="E42" s="84" t="str">
        <f>+'1. Campus and Fee Setup'!B28</f>
        <v>Total</v>
      </c>
      <c r="F42" s="85"/>
      <c r="G42" s="85"/>
      <c r="H42" s="85"/>
      <c r="I42" s="85"/>
      <c r="J42" s="85"/>
      <c r="K42" s="85"/>
      <c r="L42" s="85"/>
      <c r="M42" s="85"/>
      <c r="N42" s="86"/>
      <c r="O42" s="69"/>
    </row>
    <row r="44" spans="3:15" ht="15.75" thickBot="1" x14ac:dyDescent="0.3"/>
    <row r="45" spans="3:15" x14ac:dyDescent="0.25">
      <c r="C45" s="87" t="s">
        <v>56</v>
      </c>
      <c r="D45" s="78"/>
      <c r="E45" s="78" t="str">
        <f t="shared" ref="E45:E56" si="26">+E31</f>
        <v>Technology</v>
      </c>
      <c r="F45" s="88">
        <f t="shared" ref="F45:F55" si="27">INT(F31*(F$21+F$22+0.5*(F$23+F$24)))</f>
        <v>0</v>
      </c>
      <c r="G45" s="88">
        <f t="shared" ref="G45:N45" si="28">INT(G31*(G21+G22+0.5*(G23+G24)))</f>
        <v>0</v>
      </c>
      <c r="H45" s="88">
        <f t="shared" si="28"/>
        <v>0</v>
      </c>
      <c r="I45" s="88">
        <f t="shared" si="28"/>
        <v>0</v>
      </c>
      <c r="J45" s="88">
        <f t="shared" si="28"/>
        <v>0</v>
      </c>
      <c r="K45" s="88">
        <f t="shared" si="28"/>
        <v>0</v>
      </c>
      <c r="L45" s="88">
        <f t="shared" si="28"/>
        <v>0</v>
      </c>
      <c r="M45" s="88">
        <f t="shared" si="28"/>
        <v>0</v>
      </c>
      <c r="N45" s="88">
        <f t="shared" si="28"/>
        <v>0</v>
      </c>
      <c r="O45" s="89">
        <f>SUM(F45:N45)</f>
        <v>0</v>
      </c>
    </row>
    <row r="46" spans="3:15" x14ac:dyDescent="0.25">
      <c r="C46" s="80"/>
      <c r="E46" s="90">
        <f t="shared" si="26"/>
        <v>0</v>
      </c>
      <c r="F46" s="91">
        <f t="shared" si="27"/>
        <v>0</v>
      </c>
      <c r="G46" s="91">
        <f t="shared" ref="G46:N55" si="29">INT(G32*(G$21+G$22+0.5*(G$23+G$24)))</f>
        <v>0</v>
      </c>
      <c r="H46" s="91">
        <f t="shared" si="29"/>
        <v>0</v>
      </c>
      <c r="I46" s="91">
        <f t="shared" si="29"/>
        <v>0</v>
      </c>
      <c r="J46" s="91">
        <f t="shared" si="29"/>
        <v>0</v>
      </c>
      <c r="K46" s="91">
        <f t="shared" si="29"/>
        <v>0</v>
      </c>
      <c r="L46" s="91">
        <f t="shared" si="29"/>
        <v>0</v>
      </c>
      <c r="M46" s="91">
        <f t="shared" si="29"/>
        <v>0</v>
      </c>
      <c r="N46" s="91">
        <f t="shared" si="29"/>
        <v>0</v>
      </c>
      <c r="O46" s="92">
        <f>SUM(F46:N46)</f>
        <v>0</v>
      </c>
    </row>
    <row r="47" spans="3:15" x14ac:dyDescent="0.25">
      <c r="C47" s="80"/>
      <c r="E47" s="90">
        <f t="shared" si="26"/>
        <v>0</v>
      </c>
      <c r="F47" s="91">
        <f t="shared" si="27"/>
        <v>0</v>
      </c>
      <c r="G47" s="91">
        <f t="shared" si="29"/>
        <v>0</v>
      </c>
      <c r="H47" s="91">
        <f t="shared" si="29"/>
        <v>0</v>
      </c>
      <c r="I47" s="91">
        <f t="shared" si="29"/>
        <v>0</v>
      </c>
      <c r="J47" s="91">
        <f t="shared" si="29"/>
        <v>0</v>
      </c>
      <c r="K47" s="91">
        <f t="shared" si="29"/>
        <v>0</v>
      </c>
      <c r="L47" s="91">
        <f t="shared" si="29"/>
        <v>0</v>
      </c>
      <c r="M47" s="91">
        <f t="shared" si="29"/>
        <v>0</v>
      </c>
      <c r="N47" s="91">
        <f t="shared" si="29"/>
        <v>0</v>
      </c>
      <c r="O47" s="92">
        <f>SUM(F47:N47)</f>
        <v>0</v>
      </c>
    </row>
    <row r="48" spans="3:15" x14ac:dyDescent="0.25">
      <c r="C48" s="80"/>
      <c r="E48" s="90">
        <f t="shared" si="26"/>
        <v>0</v>
      </c>
      <c r="F48" s="91">
        <f t="shared" si="27"/>
        <v>0</v>
      </c>
      <c r="G48" s="91">
        <f t="shared" si="29"/>
        <v>0</v>
      </c>
      <c r="H48" s="91">
        <f t="shared" si="29"/>
        <v>0</v>
      </c>
      <c r="I48" s="91">
        <f t="shared" si="29"/>
        <v>0</v>
      </c>
      <c r="J48" s="91">
        <f t="shared" si="29"/>
        <v>0</v>
      </c>
      <c r="K48" s="91">
        <f t="shared" si="29"/>
        <v>0</v>
      </c>
      <c r="L48" s="91">
        <f t="shared" si="29"/>
        <v>0</v>
      </c>
      <c r="M48" s="91">
        <f t="shared" si="29"/>
        <v>0</v>
      </c>
      <c r="N48" s="91">
        <f t="shared" si="29"/>
        <v>0</v>
      </c>
      <c r="O48" s="92">
        <f t="shared" ref="O48:O55" si="30">SUM(F48:N48)</f>
        <v>0</v>
      </c>
    </row>
    <row r="49" spans="3:15" x14ac:dyDescent="0.25">
      <c r="C49" s="80"/>
      <c r="E49" s="90">
        <f t="shared" si="26"/>
        <v>0</v>
      </c>
      <c r="F49" s="91">
        <f t="shared" si="27"/>
        <v>0</v>
      </c>
      <c r="G49" s="91">
        <f t="shared" si="29"/>
        <v>0</v>
      </c>
      <c r="H49" s="91">
        <f t="shared" si="29"/>
        <v>0</v>
      </c>
      <c r="I49" s="91">
        <f t="shared" si="29"/>
        <v>0</v>
      </c>
      <c r="J49" s="91">
        <f t="shared" si="29"/>
        <v>0</v>
      </c>
      <c r="K49" s="91">
        <f t="shared" si="29"/>
        <v>0</v>
      </c>
      <c r="L49" s="91">
        <f t="shared" si="29"/>
        <v>0</v>
      </c>
      <c r="M49" s="91">
        <f t="shared" si="29"/>
        <v>0</v>
      </c>
      <c r="N49" s="91">
        <f t="shared" si="29"/>
        <v>0</v>
      </c>
      <c r="O49" s="92">
        <f t="shared" si="30"/>
        <v>0</v>
      </c>
    </row>
    <row r="50" spans="3:15" x14ac:dyDescent="0.25">
      <c r="C50" s="80"/>
      <c r="E50" s="90">
        <f t="shared" si="26"/>
        <v>0</v>
      </c>
      <c r="F50" s="91">
        <f t="shared" si="27"/>
        <v>0</v>
      </c>
      <c r="G50" s="91">
        <f t="shared" si="29"/>
        <v>0</v>
      </c>
      <c r="H50" s="91">
        <f t="shared" si="29"/>
        <v>0</v>
      </c>
      <c r="I50" s="91">
        <f t="shared" si="29"/>
        <v>0</v>
      </c>
      <c r="J50" s="91">
        <f t="shared" si="29"/>
        <v>0</v>
      </c>
      <c r="K50" s="91">
        <f t="shared" si="29"/>
        <v>0</v>
      </c>
      <c r="L50" s="91">
        <f t="shared" si="29"/>
        <v>0</v>
      </c>
      <c r="M50" s="91">
        <f t="shared" si="29"/>
        <v>0</v>
      </c>
      <c r="N50" s="91">
        <f t="shared" si="29"/>
        <v>0</v>
      </c>
      <c r="O50" s="92">
        <f t="shared" si="30"/>
        <v>0</v>
      </c>
    </row>
    <row r="51" spans="3:15" x14ac:dyDescent="0.25">
      <c r="C51" s="80"/>
      <c r="E51" s="90">
        <f t="shared" si="26"/>
        <v>0</v>
      </c>
      <c r="F51" s="91">
        <f t="shared" si="27"/>
        <v>0</v>
      </c>
      <c r="G51" s="91">
        <f t="shared" si="29"/>
        <v>0</v>
      </c>
      <c r="H51" s="91">
        <f t="shared" si="29"/>
        <v>0</v>
      </c>
      <c r="I51" s="91">
        <f t="shared" si="29"/>
        <v>0</v>
      </c>
      <c r="J51" s="91">
        <f t="shared" si="29"/>
        <v>0</v>
      </c>
      <c r="K51" s="91">
        <f t="shared" si="29"/>
        <v>0</v>
      </c>
      <c r="L51" s="91">
        <f t="shared" si="29"/>
        <v>0</v>
      </c>
      <c r="M51" s="91">
        <f t="shared" si="29"/>
        <v>0</v>
      </c>
      <c r="N51" s="91">
        <f t="shared" si="29"/>
        <v>0</v>
      </c>
      <c r="O51" s="92">
        <f t="shared" si="30"/>
        <v>0</v>
      </c>
    </row>
    <row r="52" spans="3:15" x14ac:dyDescent="0.25">
      <c r="C52" s="80"/>
      <c r="E52" s="90">
        <f t="shared" si="26"/>
        <v>0</v>
      </c>
      <c r="F52" s="91">
        <f t="shared" si="27"/>
        <v>0</v>
      </c>
      <c r="G52" s="91">
        <f t="shared" si="29"/>
        <v>0</v>
      </c>
      <c r="H52" s="91">
        <f t="shared" si="29"/>
        <v>0</v>
      </c>
      <c r="I52" s="91">
        <f t="shared" si="29"/>
        <v>0</v>
      </c>
      <c r="J52" s="91">
        <f t="shared" si="29"/>
        <v>0</v>
      </c>
      <c r="K52" s="91">
        <f t="shared" si="29"/>
        <v>0</v>
      </c>
      <c r="L52" s="91">
        <f t="shared" si="29"/>
        <v>0</v>
      </c>
      <c r="M52" s="91">
        <f t="shared" si="29"/>
        <v>0</v>
      </c>
      <c r="N52" s="91">
        <f t="shared" si="29"/>
        <v>0</v>
      </c>
      <c r="O52" s="92">
        <f t="shared" si="30"/>
        <v>0</v>
      </c>
    </row>
    <row r="53" spans="3:15" x14ac:dyDescent="0.25">
      <c r="C53" s="80"/>
      <c r="E53" s="90">
        <f t="shared" si="26"/>
        <v>0</v>
      </c>
      <c r="F53" s="91">
        <f t="shared" si="27"/>
        <v>0</v>
      </c>
      <c r="G53" s="91">
        <f t="shared" si="29"/>
        <v>0</v>
      </c>
      <c r="H53" s="91">
        <f t="shared" si="29"/>
        <v>0</v>
      </c>
      <c r="I53" s="91">
        <f t="shared" si="29"/>
        <v>0</v>
      </c>
      <c r="J53" s="91">
        <f t="shared" si="29"/>
        <v>0</v>
      </c>
      <c r="K53" s="91">
        <f t="shared" si="29"/>
        <v>0</v>
      </c>
      <c r="L53" s="91">
        <f t="shared" si="29"/>
        <v>0</v>
      </c>
      <c r="M53" s="91">
        <f t="shared" si="29"/>
        <v>0</v>
      </c>
      <c r="N53" s="91">
        <f t="shared" si="29"/>
        <v>0</v>
      </c>
      <c r="O53" s="92">
        <f t="shared" si="30"/>
        <v>0</v>
      </c>
    </row>
    <row r="54" spans="3:15" x14ac:dyDescent="0.25">
      <c r="C54" s="80"/>
      <c r="E54" s="90">
        <f t="shared" si="26"/>
        <v>0</v>
      </c>
      <c r="F54" s="91">
        <f t="shared" si="27"/>
        <v>0</v>
      </c>
      <c r="G54" s="91">
        <f t="shared" si="29"/>
        <v>0</v>
      </c>
      <c r="H54" s="91">
        <f t="shared" si="29"/>
        <v>0</v>
      </c>
      <c r="I54" s="91">
        <f t="shared" si="29"/>
        <v>0</v>
      </c>
      <c r="J54" s="91">
        <f t="shared" si="29"/>
        <v>0</v>
      </c>
      <c r="K54" s="91">
        <f t="shared" si="29"/>
        <v>0</v>
      </c>
      <c r="L54" s="91">
        <f t="shared" si="29"/>
        <v>0</v>
      </c>
      <c r="M54" s="91">
        <f t="shared" si="29"/>
        <v>0</v>
      </c>
      <c r="N54" s="91">
        <f t="shared" si="29"/>
        <v>0</v>
      </c>
      <c r="O54" s="92">
        <f t="shared" si="30"/>
        <v>0</v>
      </c>
    </row>
    <row r="55" spans="3:15" x14ac:dyDescent="0.25">
      <c r="C55" s="80"/>
      <c r="E55" s="90">
        <f t="shared" si="26"/>
        <v>0</v>
      </c>
      <c r="F55" s="91">
        <f t="shared" si="27"/>
        <v>0</v>
      </c>
      <c r="G55" s="91">
        <f t="shared" si="29"/>
        <v>0</v>
      </c>
      <c r="H55" s="91">
        <f t="shared" si="29"/>
        <v>0</v>
      </c>
      <c r="I55" s="91">
        <f t="shared" si="29"/>
        <v>0</v>
      </c>
      <c r="J55" s="91">
        <f t="shared" si="29"/>
        <v>0</v>
      </c>
      <c r="K55" s="91">
        <f t="shared" si="29"/>
        <v>0</v>
      </c>
      <c r="L55" s="91">
        <f t="shared" si="29"/>
        <v>0</v>
      </c>
      <c r="M55" s="91">
        <f t="shared" si="29"/>
        <v>0</v>
      </c>
      <c r="N55" s="91">
        <f t="shared" si="29"/>
        <v>0</v>
      </c>
      <c r="O55" s="92">
        <f t="shared" si="30"/>
        <v>0</v>
      </c>
    </row>
    <row r="56" spans="3:15" ht="15.75" thickBot="1" x14ac:dyDescent="0.3">
      <c r="C56" s="82"/>
      <c r="D56" s="83"/>
      <c r="E56" s="93" t="str">
        <f t="shared" si="26"/>
        <v>Total</v>
      </c>
      <c r="F56" s="93"/>
      <c r="G56" s="93"/>
      <c r="H56" s="93"/>
      <c r="I56" s="93"/>
      <c r="J56" s="93"/>
      <c r="K56" s="93"/>
      <c r="L56" s="93"/>
      <c r="M56" s="93"/>
      <c r="N56" s="93"/>
      <c r="O56" s="94"/>
    </row>
  </sheetData>
  <pageMargins left="0.7" right="0.7" top="0.75" bottom="0.75" header="0.3" footer="0.3"/>
  <pageSetup paperSize="5" scale="6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99C6-463D-45D7-9C22-CE784D2E3E3B}">
  <sheetPr>
    <pageSetUpPr fitToPage="1"/>
  </sheetPr>
  <dimension ref="A1:K27"/>
  <sheetViews>
    <sheetView showOutlineSymbols="0" workbookViewId="0">
      <selection activeCell="A26" sqref="A26"/>
    </sheetView>
  </sheetViews>
  <sheetFormatPr defaultRowHeight="15" x14ac:dyDescent="0.25"/>
  <cols>
    <col min="1" max="6" width="30.7109375" customWidth="1"/>
    <col min="7" max="7" width="11.42578125" bestFit="1" customWidth="1"/>
    <col min="8" max="9" width="30.7109375" customWidth="1"/>
    <col min="10" max="12" width="9.42578125" bestFit="1" customWidth="1"/>
    <col min="13" max="13" width="13.42578125" customWidth="1"/>
  </cols>
  <sheetData>
    <row r="1" spans="1:11" x14ac:dyDescent="0.25">
      <c r="A1" s="7" t="s">
        <v>49</v>
      </c>
      <c r="C1" s="56"/>
      <c r="D1" s="7" t="s">
        <v>57</v>
      </c>
    </row>
    <row r="2" spans="1:11" x14ac:dyDescent="0.25">
      <c r="A2" s="52" t="str">
        <f>+'2. Operating Results'!B18</f>
        <v>Technology</v>
      </c>
      <c r="B2" s="55">
        <f>+'2. Operating Results'!J18</f>
        <v>0</v>
      </c>
      <c r="C2" s="53"/>
      <c r="D2" s="95">
        <f>+'3. Projected Fee Payers'!O45</f>
        <v>0</v>
      </c>
      <c r="E2" s="95"/>
      <c r="F2" s="53"/>
      <c r="G2" s="53"/>
      <c r="H2" s="53"/>
      <c r="I2" s="53"/>
      <c r="J2" s="53"/>
      <c r="K2" s="53"/>
    </row>
    <row r="3" spans="1:11" x14ac:dyDescent="0.25">
      <c r="A3" s="52" t="str">
        <f>+'2. Operating Results'!B19</f>
        <v xml:space="preserve"> </v>
      </c>
      <c r="B3" s="55">
        <f>+'2. Operating Results'!J19</f>
        <v>0</v>
      </c>
      <c r="C3" s="53"/>
      <c r="D3" s="95">
        <f>+'3. Projected Fee Payers'!O46</f>
        <v>0</v>
      </c>
      <c r="E3" s="54"/>
      <c r="F3" s="54"/>
      <c r="G3" s="54"/>
      <c r="H3" s="54"/>
      <c r="I3" s="54"/>
      <c r="J3" s="54"/>
      <c r="K3" s="54"/>
    </row>
    <row r="4" spans="1:11" x14ac:dyDescent="0.25">
      <c r="A4" s="52" t="str">
        <f>+'2. Operating Results'!B20</f>
        <v xml:space="preserve"> </v>
      </c>
      <c r="B4" s="55">
        <f>+'2. Operating Results'!J20</f>
        <v>0</v>
      </c>
      <c r="C4" s="53"/>
      <c r="D4" s="95">
        <f>+'3. Projected Fee Payers'!O47</f>
        <v>0</v>
      </c>
      <c r="E4" s="54"/>
      <c r="F4" s="54"/>
      <c r="G4" s="54"/>
      <c r="H4" s="54"/>
      <c r="I4" s="54"/>
      <c r="J4" s="54"/>
      <c r="K4" s="54"/>
    </row>
    <row r="5" spans="1:11" x14ac:dyDescent="0.25">
      <c r="A5" s="52" t="str">
        <f>+'2. Operating Results'!B21</f>
        <v xml:space="preserve"> </v>
      </c>
      <c r="B5" s="55">
        <f>+'2. Operating Results'!J21</f>
        <v>0</v>
      </c>
      <c r="C5" s="53"/>
      <c r="D5" s="95">
        <f>+'3. Projected Fee Payers'!O48</f>
        <v>0</v>
      </c>
      <c r="E5" s="54"/>
      <c r="F5" s="54"/>
      <c r="G5" s="54"/>
      <c r="H5" s="54"/>
      <c r="I5" s="54"/>
      <c r="J5" s="54"/>
      <c r="K5" s="54"/>
    </row>
    <row r="6" spans="1:11" x14ac:dyDescent="0.25">
      <c r="A6" s="52" t="str">
        <f>+'2. Operating Results'!B22</f>
        <v xml:space="preserve"> </v>
      </c>
      <c r="B6" s="55">
        <f>+'2. Operating Results'!J22</f>
        <v>0</v>
      </c>
      <c r="C6" s="53"/>
      <c r="D6" s="95">
        <f>+'3. Projected Fee Payers'!O49</f>
        <v>0</v>
      </c>
      <c r="E6" s="54"/>
      <c r="F6" s="54"/>
      <c r="G6" s="54"/>
      <c r="H6" s="54"/>
      <c r="I6" s="54"/>
      <c r="J6" s="54"/>
      <c r="K6" s="54"/>
    </row>
    <row r="7" spans="1:11" x14ac:dyDescent="0.25">
      <c r="A7" s="52" t="str">
        <f>+'2. Operating Results'!B23</f>
        <v xml:space="preserve"> </v>
      </c>
      <c r="B7" s="55">
        <f>+'2. Operating Results'!J23</f>
        <v>0</v>
      </c>
      <c r="C7" s="53"/>
      <c r="D7" s="95">
        <f>+'3. Projected Fee Payers'!O50</f>
        <v>0</v>
      </c>
      <c r="E7" s="54"/>
      <c r="F7" s="54"/>
      <c r="G7" s="54"/>
      <c r="H7" s="54"/>
      <c r="I7" s="54"/>
      <c r="J7" s="54"/>
      <c r="K7" s="54"/>
    </row>
    <row r="8" spans="1:11" x14ac:dyDescent="0.25">
      <c r="A8" s="52" t="str">
        <f>+'2. Operating Results'!B24</f>
        <v xml:space="preserve"> </v>
      </c>
      <c r="B8" s="55">
        <f>+'2. Operating Results'!J24</f>
        <v>0</v>
      </c>
      <c r="C8" s="53"/>
      <c r="D8" s="95">
        <f>+'3. Projected Fee Payers'!O51</f>
        <v>0</v>
      </c>
      <c r="E8" s="54"/>
      <c r="F8" s="54"/>
      <c r="G8" s="54"/>
      <c r="H8" s="54"/>
      <c r="I8" s="54"/>
      <c r="J8" s="54"/>
      <c r="K8" s="54"/>
    </row>
    <row r="9" spans="1:11" x14ac:dyDescent="0.25">
      <c r="A9" s="52" t="str">
        <f>+'2. Operating Results'!B25</f>
        <v xml:space="preserve"> </v>
      </c>
      <c r="B9" s="55">
        <f>+'2. Operating Results'!J25</f>
        <v>0</v>
      </c>
      <c r="C9" s="53"/>
      <c r="D9" s="95">
        <f>+'3. Projected Fee Payers'!O52</f>
        <v>0</v>
      </c>
      <c r="E9" s="54"/>
      <c r="F9" s="54"/>
      <c r="G9" s="54"/>
      <c r="H9" s="54"/>
      <c r="I9" s="54"/>
      <c r="J9" s="54"/>
      <c r="K9" s="54"/>
    </row>
    <row r="10" spans="1:11" x14ac:dyDescent="0.25">
      <c r="A10" s="52" t="str">
        <f>+'2. Operating Results'!B26</f>
        <v xml:space="preserve"> </v>
      </c>
      <c r="B10" s="55">
        <f>+'2. Operating Results'!J26</f>
        <v>0</v>
      </c>
      <c r="C10" s="53"/>
      <c r="D10" s="95">
        <f>+'3. Projected Fee Payers'!O53</f>
        <v>0</v>
      </c>
      <c r="E10" s="54"/>
      <c r="F10" s="54"/>
      <c r="G10" s="54"/>
      <c r="H10" s="54"/>
      <c r="I10" s="54"/>
      <c r="J10" s="54"/>
      <c r="K10" s="54"/>
    </row>
    <row r="11" spans="1:11" x14ac:dyDescent="0.25">
      <c r="A11" s="52" t="str">
        <f>+'2. Operating Results'!B27</f>
        <v xml:space="preserve"> </v>
      </c>
      <c r="B11" s="55">
        <f>+'2. Operating Results'!J27</f>
        <v>0</v>
      </c>
      <c r="C11" s="53"/>
      <c r="D11" s="95">
        <f>+'3. Projected Fee Payers'!O54</f>
        <v>0</v>
      </c>
      <c r="E11" s="54"/>
      <c r="F11" s="54"/>
      <c r="G11" s="54"/>
      <c r="H11" s="54"/>
      <c r="I11" s="54"/>
      <c r="J11" s="54"/>
      <c r="K11" s="54"/>
    </row>
    <row r="12" spans="1:11" x14ac:dyDescent="0.25">
      <c r="A12" s="52" t="str">
        <f>+'2. Operating Results'!B28</f>
        <v xml:space="preserve"> </v>
      </c>
      <c r="B12" s="55">
        <f>+'2. Operating Results'!J28</f>
        <v>0</v>
      </c>
      <c r="C12" s="53"/>
      <c r="D12" s="95">
        <f>+'3. Projected Fee Payers'!O55</f>
        <v>0</v>
      </c>
      <c r="E12" s="54"/>
      <c r="F12" s="54"/>
      <c r="G12" s="54"/>
      <c r="H12" s="54"/>
      <c r="I12" s="54"/>
      <c r="J12" s="54"/>
      <c r="K12" s="54"/>
    </row>
    <row r="13" spans="1:11" ht="15.75" thickBot="1" x14ac:dyDescent="0.3">
      <c r="A13" s="52"/>
    </row>
    <row r="14" spans="1:11" s="56" customFormat="1" ht="78.75" x14ac:dyDescent="0.4">
      <c r="A14" s="105" t="s">
        <v>62</v>
      </c>
      <c r="B14" s="106" t="s">
        <v>63</v>
      </c>
      <c r="C14" s="106" t="s">
        <v>58</v>
      </c>
      <c r="D14" s="106" t="s">
        <v>59</v>
      </c>
      <c r="E14" s="106" t="s">
        <v>60</v>
      </c>
      <c r="F14" s="107" t="s">
        <v>61</v>
      </c>
      <c r="H14" s="118" t="s">
        <v>69</v>
      </c>
      <c r="I14" s="119" t="s">
        <v>70</v>
      </c>
    </row>
    <row r="15" spans="1:11" ht="26.25" x14ac:dyDescent="0.4">
      <c r="A15" s="96"/>
      <c r="B15" s="97"/>
      <c r="C15" s="97"/>
      <c r="D15" s="97"/>
      <c r="E15" s="97"/>
      <c r="F15" s="98"/>
      <c r="H15" s="116"/>
      <c r="I15" s="117"/>
    </row>
    <row r="16" spans="1:11" ht="26.25" x14ac:dyDescent="0.4">
      <c r="A16" s="96" t="str">
        <f t="shared" ref="A16:A26" si="0">+A2</f>
        <v>Technology</v>
      </c>
      <c r="B16" s="99">
        <f t="shared" ref="B16:B26" si="1">IF(B2&gt;0,INT(B2/D2)+1,0)</f>
        <v>0</v>
      </c>
      <c r="C16" s="99">
        <f>+B16</f>
        <v>0</v>
      </c>
      <c r="D16" s="99">
        <f>+B16</f>
        <v>0</v>
      </c>
      <c r="E16" s="99">
        <f>+B16/2</f>
        <v>0</v>
      </c>
      <c r="F16" s="100">
        <f>+C16/2</f>
        <v>0</v>
      </c>
      <c r="H16" s="120">
        <f>+'1. Campus and Fee Setup'!C17</f>
        <v>0</v>
      </c>
      <c r="I16" s="121">
        <f>+H16-B16</f>
        <v>0</v>
      </c>
    </row>
    <row r="17" spans="1:9" ht="26.25" x14ac:dyDescent="0.4">
      <c r="A17" s="96" t="str">
        <f t="shared" si="0"/>
        <v xml:space="preserve"> </v>
      </c>
      <c r="B17" s="99">
        <f t="shared" si="1"/>
        <v>0</v>
      </c>
      <c r="C17" s="99">
        <f t="shared" ref="C17:C26" si="2">+B17/2</f>
        <v>0</v>
      </c>
      <c r="D17" s="99">
        <f t="shared" ref="D17:D26" si="3">+B17/2</f>
        <v>0</v>
      </c>
      <c r="E17" s="99">
        <f t="shared" ref="E17:E26" si="4">+B17/2</f>
        <v>0</v>
      </c>
      <c r="F17" s="100">
        <f t="shared" ref="F17:F26" si="5">+C17/2</f>
        <v>0</v>
      </c>
      <c r="H17" s="120">
        <f>+'1. Campus and Fee Setup'!C18</f>
        <v>0</v>
      </c>
      <c r="I17" s="121">
        <f t="shared" ref="I17:I26" si="6">+H17-B17</f>
        <v>0</v>
      </c>
    </row>
    <row r="18" spans="1:9" ht="26.25" x14ac:dyDescent="0.4">
      <c r="A18" s="96" t="str">
        <f t="shared" si="0"/>
        <v xml:space="preserve"> </v>
      </c>
      <c r="B18" s="99">
        <f t="shared" si="1"/>
        <v>0</v>
      </c>
      <c r="C18" s="99">
        <f t="shared" si="2"/>
        <v>0</v>
      </c>
      <c r="D18" s="99">
        <f t="shared" si="3"/>
        <v>0</v>
      </c>
      <c r="E18" s="99">
        <f t="shared" si="4"/>
        <v>0</v>
      </c>
      <c r="F18" s="100">
        <f t="shared" si="5"/>
        <v>0</v>
      </c>
      <c r="H18" s="120">
        <f>+'1. Campus and Fee Setup'!C19</f>
        <v>0</v>
      </c>
      <c r="I18" s="121">
        <f t="shared" si="6"/>
        <v>0</v>
      </c>
    </row>
    <row r="19" spans="1:9" ht="26.25" x14ac:dyDescent="0.4">
      <c r="A19" s="96" t="str">
        <f t="shared" si="0"/>
        <v xml:space="preserve"> </v>
      </c>
      <c r="B19" s="99">
        <f t="shared" si="1"/>
        <v>0</v>
      </c>
      <c r="C19" s="99">
        <f t="shared" si="2"/>
        <v>0</v>
      </c>
      <c r="D19" s="99">
        <f t="shared" si="3"/>
        <v>0</v>
      </c>
      <c r="E19" s="99">
        <f t="shared" si="4"/>
        <v>0</v>
      </c>
      <c r="F19" s="100">
        <f t="shared" si="5"/>
        <v>0</v>
      </c>
      <c r="H19" s="120">
        <f>+'1. Campus and Fee Setup'!C20</f>
        <v>0</v>
      </c>
      <c r="I19" s="121">
        <f t="shared" si="6"/>
        <v>0</v>
      </c>
    </row>
    <row r="20" spans="1:9" ht="26.25" x14ac:dyDescent="0.4">
      <c r="A20" s="96" t="str">
        <f t="shared" si="0"/>
        <v xml:space="preserve"> </v>
      </c>
      <c r="B20" s="99">
        <f t="shared" si="1"/>
        <v>0</v>
      </c>
      <c r="C20" s="99">
        <f t="shared" si="2"/>
        <v>0</v>
      </c>
      <c r="D20" s="99">
        <f t="shared" si="3"/>
        <v>0</v>
      </c>
      <c r="E20" s="99">
        <f t="shared" si="4"/>
        <v>0</v>
      </c>
      <c r="F20" s="100">
        <f t="shared" si="5"/>
        <v>0</v>
      </c>
      <c r="H20" s="120">
        <f>+'1. Campus and Fee Setup'!C21</f>
        <v>0</v>
      </c>
      <c r="I20" s="121">
        <f t="shared" si="6"/>
        <v>0</v>
      </c>
    </row>
    <row r="21" spans="1:9" ht="26.25" x14ac:dyDescent="0.4">
      <c r="A21" s="96" t="str">
        <f t="shared" si="0"/>
        <v xml:space="preserve"> </v>
      </c>
      <c r="B21" s="99">
        <f t="shared" si="1"/>
        <v>0</v>
      </c>
      <c r="C21" s="99">
        <f t="shared" si="2"/>
        <v>0</v>
      </c>
      <c r="D21" s="99">
        <f t="shared" si="3"/>
        <v>0</v>
      </c>
      <c r="E21" s="99">
        <f t="shared" si="4"/>
        <v>0</v>
      </c>
      <c r="F21" s="100">
        <f t="shared" si="5"/>
        <v>0</v>
      </c>
      <c r="H21" s="120">
        <f>+'1. Campus and Fee Setup'!C22</f>
        <v>0</v>
      </c>
      <c r="I21" s="121">
        <f t="shared" si="6"/>
        <v>0</v>
      </c>
    </row>
    <row r="22" spans="1:9" ht="26.25" x14ac:dyDescent="0.4">
      <c r="A22" s="96" t="str">
        <f t="shared" si="0"/>
        <v xml:space="preserve"> </v>
      </c>
      <c r="B22" s="99">
        <f t="shared" si="1"/>
        <v>0</v>
      </c>
      <c r="C22" s="99">
        <f t="shared" si="2"/>
        <v>0</v>
      </c>
      <c r="D22" s="99">
        <f t="shared" si="3"/>
        <v>0</v>
      </c>
      <c r="E22" s="99">
        <f t="shared" si="4"/>
        <v>0</v>
      </c>
      <c r="F22" s="100">
        <f t="shared" si="5"/>
        <v>0</v>
      </c>
      <c r="H22" s="120">
        <f>+'1. Campus and Fee Setup'!C23</f>
        <v>0</v>
      </c>
      <c r="I22" s="121">
        <f t="shared" si="6"/>
        <v>0</v>
      </c>
    </row>
    <row r="23" spans="1:9" ht="26.25" x14ac:dyDescent="0.4">
      <c r="A23" s="96" t="str">
        <f t="shared" si="0"/>
        <v xml:space="preserve"> </v>
      </c>
      <c r="B23" s="99">
        <f t="shared" si="1"/>
        <v>0</v>
      </c>
      <c r="C23" s="99">
        <f t="shared" si="2"/>
        <v>0</v>
      </c>
      <c r="D23" s="99">
        <f t="shared" si="3"/>
        <v>0</v>
      </c>
      <c r="E23" s="99">
        <f t="shared" si="4"/>
        <v>0</v>
      </c>
      <c r="F23" s="100">
        <f t="shared" si="5"/>
        <v>0</v>
      </c>
      <c r="H23" s="120">
        <f>+'1. Campus and Fee Setup'!C24</f>
        <v>0</v>
      </c>
      <c r="I23" s="121">
        <f t="shared" si="6"/>
        <v>0</v>
      </c>
    </row>
    <row r="24" spans="1:9" ht="26.25" x14ac:dyDescent="0.4">
      <c r="A24" s="96" t="str">
        <f t="shared" si="0"/>
        <v xml:space="preserve"> </v>
      </c>
      <c r="B24" s="99">
        <f t="shared" si="1"/>
        <v>0</v>
      </c>
      <c r="C24" s="99">
        <f t="shared" si="2"/>
        <v>0</v>
      </c>
      <c r="D24" s="99">
        <f t="shared" si="3"/>
        <v>0</v>
      </c>
      <c r="E24" s="99">
        <f t="shared" si="4"/>
        <v>0</v>
      </c>
      <c r="F24" s="100">
        <f t="shared" si="5"/>
        <v>0</v>
      </c>
      <c r="H24" s="120">
        <f>+'1. Campus and Fee Setup'!C25</f>
        <v>0</v>
      </c>
      <c r="I24" s="121">
        <f t="shared" si="6"/>
        <v>0</v>
      </c>
    </row>
    <row r="25" spans="1:9" ht="26.25" x14ac:dyDescent="0.4">
      <c r="A25" s="96" t="str">
        <f t="shared" si="0"/>
        <v xml:space="preserve"> </v>
      </c>
      <c r="B25" s="99">
        <f t="shared" si="1"/>
        <v>0</v>
      </c>
      <c r="C25" s="99">
        <f t="shared" si="2"/>
        <v>0</v>
      </c>
      <c r="D25" s="99">
        <f t="shared" si="3"/>
        <v>0</v>
      </c>
      <c r="E25" s="99">
        <f t="shared" si="4"/>
        <v>0</v>
      </c>
      <c r="F25" s="100">
        <f t="shared" si="5"/>
        <v>0</v>
      </c>
      <c r="H25" s="120">
        <f>+'1. Campus and Fee Setup'!C26</f>
        <v>0</v>
      </c>
      <c r="I25" s="121">
        <f t="shared" si="6"/>
        <v>0</v>
      </c>
    </row>
    <row r="26" spans="1:9" ht="26.25" x14ac:dyDescent="0.4">
      <c r="A26" s="96" t="str">
        <f t="shared" si="0"/>
        <v xml:space="preserve"> </v>
      </c>
      <c r="B26" s="99">
        <f t="shared" si="1"/>
        <v>0</v>
      </c>
      <c r="C26" s="99">
        <f t="shared" si="2"/>
        <v>0</v>
      </c>
      <c r="D26" s="99">
        <f t="shared" si="3"/>
        <v>0</v>
      </c>
      <c r="E26" s="99">
        <f t="shared" si="4"/>
        <v>0</v>
      </c>
      <c r="F26" s="100">
        <f t="shared" si="5"/>
        <v>0</v>
      </c>
      <c r="H26" s="120">
        <f>+'1. Campus and Fee Setup'!C27</f>
        <v>0</v>
      </c>
      <c r="I26" s="121">
        <f t="shared" si="6"/>
        <v>0</v>
      </c>
    </row>
    <row r="27" spans="1:9" ht="27" thickBot="1" x14ac:dyDescent="0.45">
      <c r="A27" s="101" t="s">
        <v>64</v>
      </c>
      <c r="B27" s="102">
        <f>SUM(B16:B26)</f>
        <v>0</v>
      </c>
      <c r="C27" s="103">
        <f>SUM(C16:C26)</f>
        <v>0</v>
      </c>
      <c r="D27" s="103">
        <f>SUM(D16:D26)</f>
        <v>0</v>
      </c>
      <c r="E27" s="103">
        <f>SUM(E16:E26)</f>
        <v>0</v>
      </c>
      <c r="F27" s="104">
        <f>SUM(F16:F26)</f>
        <v>0</v>
      </c>
      <c r="H27" s="122">
        <f>+'1. Campus and Fee Setup'!C28</f>
        <v>0</v>
      </c>
      <c r="I27" s="123">
        <f>SUM(I16:I26)</f>
        <v>0</v>
      </c>
    </row>
  </sheetData>
  <pageMargins left="0.7" right="0.7" top="0.75" bottom="0.75" header="0.3" footer="0.3"/>
  <pageSetup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Campus and Fee Setup</vt:lpstr>
      <vt:lpstr>2. Operating Results</vt:lpstr>
      <vt:lpstr>3. Projected Fee Payers</vt:lpstr>
      <vt:lpstr>Results- New Fee Calc</vt:lpstr>
    </vt:vector>
  </TitlesOfParts>
  <Company>University of North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Jarad Conner</dc:creator>
  <cp:lastModifiedBy>Jeff Davis</cp:lastModifiedBy>
  <cp:lastPrinted>2023-10-24T21:07:16Z</cp:lastPrinted>
  <dcterms:created xsi:type="dcterms:W3CDTF">2023-08-28T21:55:25Z</dcterms:created>
  <dcterms:modified xsi:type="dcterms:W3CDTF">2023-11-01T21:16:51Z</dcterms:modified>
</cp:coreProperties>
</file>